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f.yousefi\Downloads\"/>
    </mc:Choice>
  </mc:AlternateContent>
  <xr:revisionPtr revIDLastSave="0" documentId="13_ncr:1_{15816A4E-DB04-4B58-844E-CCEE0C821558}" xr6:coauthVersionLast="47" xr6:coauthVersionMax="47" xr10:uidLastSave="{00000000-0000-0000-0000-000000000000}"/>
  <bookViews>
    <workbookView xWindow="-120" yWindow="-120" windowWidth="29040" windowHeight="15840" tabRatio="807" xr2:uid="{00000000-000D-0000-FFFF-FFFF00000000}"/>
  </bookViews>
  <sheets>
    <sheet name="1" sheetId="16" r:id="rId1"/>
    <sheet name=" سهام" sheetId="1" r:id="rId2"/>
    <sheet name="اوراق" sheetId="3" r:id="rId3"/>
    <sheet name="سپرده" sheetId="2" r:id="rId4"/>
    <sheet name="درآمدها" sheetId="11" r:id="rId5"/>
    <sheet name="درآمد سرمایه گذاری در سهام" sheetId="5" r:id="rId6"/>
    <sheet name="درآمد سود سهام" sheetId="12" r:id="rId7"/>
    <sheet name="درآمد ناشی از تغییر قیمت اوراق " sheetId="14" r:id="rId8"/>
    <sheet name="درآمد ناشی ازفروش" sheetId="15" r:id="rId9"/>
    <sheet name="درآمد سرمایه گذاری در صندوق" sheetId="22" r:id="rId10"/>
    <sheet name="درآمد سرمایه گذاری در اوراق بها" sheetId="6" r:id="rId11"/>
    <sheet name="درآمد سپرده بانکی" sheetId="7" r:id="rId12"/>
    <sheet name="سود سپرده بانکی" sheetId="24" r:id="rId13"/>
    <sheet name="سایر درآمدها" sheetId="8" r:id="rId14"/>
  </sheets>
  <definedNames>
    <definedName name="_xlnm.Print_Area" localSheetId="1">' سهام'!$A$1:$M$39</definedName>
    <definedName name="_xlnm.Print_Area" localSheetId="2">اوراق!$A$1:$S$16</definedName>
    <definedName name="_xlnm.Print_Area" localSheetId="11">'درآمد سپرده بانکی'!$A$1:$G$13</definedName>
    <definedName name="_xlnm.Print_Area" localSheetId="10">'درآمد سرمایه گذاری در اوراق بها'!$A$1:$I$18</definedName>
    <definedName name="_xlnm.Print_Area" localSheetId="5">'درآمد سرمایه گذاری در سهام'!$A$1:$K$51</definedName>
    <definedName name="_xlnm.Print_Area" localSheetId="9">'درآمد سرمایه گذاری در صندوق'!$A$1:$K$16</definedName>
    <definedName name="_xlnm.Print_Area" localSheetId="6">'درآمد سود سهام'!$A$1:$M$28</definedName>
    <definedName name="_xlnm.Print_Area" localSheetId="7">'درآمد ناشی از تغییر قیمت اوراق '!$A$1:$I$44</definedName>
    <definedName name="_xlnm.Print_Area" localSheetId="8">'درآمد ناشی ازفروش'!$A$1:$I$43</definedName>
    <definedName name="_xlnm.Print_Area" localSheetId="4">درآمدها!$A$1:$S$12</definedName>
    <definedName name="_xlnm.Print_Area" localSheetId="13">'سایر درآمدها'!$A$1:$C$10</definedName>
    <definedName name="_xlnm.Print_Area" localSheetId="3">سپرده!$A$1:$J$16</definedName>
    <definedName name="_xlnm.Print_Area" localSheetId="12">'سود سپرده بانکی'!$A$1:$G$11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1" l="1"/>
  <c r="C10" i="11"/>
  <c r="C9" i="11"/>
  <c r="C8" i="11"/>
  <c r="C7" i="11"/>
  <c r="C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E1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<sst xmlns="http://schemas.openxmlformats.org/spreadsheetml/2006/main" count="522" uniqueCount="198">
  <si>
    <t>به ‌نام خدا</t>
  </si>
  <si>
    <t>صندوق سرمایه گذاری در سهام رونق کسرا</t>
  </si>
  <si>
    <t xml:space="preserve">صورت وضعیت پرتفوی
</t>
  </si>
  <si>
    <t xml:space="preserve">برای ماه منتهی به 1404/08/30
</t>
  </si>
  <si>
    <t>مدیر صندوق</t>
  </si>
  <si>
    <t xml:space="preserve"> صندوق سرمایه گذاری در سهام رونق کسرا</t>
  </si>
  <si>
    <t xml:space="preserve">صورت وضعیت پرتفوی </t>
  </si>
  <si>
    <t>برای ماه منتهی به 1404/08/30</t>
  </si>
  <si>
    <t>1- سرمایه گذاری ها</t>
  </si>
  <si>
    <t>1-1-سرمایه‌گذاری در سهام و حق تقدم سهام وصندوق‌های سرمایه‌گذاری</t>
  </si>
  <si>
    <t>1404/08/01</t>
  </si>
  <si>
    <t>تغییرات طی دوره</t>
  </si>
  <si>
    <t>1404/08/30</t>
  </si>
  <si>
    <t>شرکت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</si>
  <si>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</si>
  <si>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</si>
  <si>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</si>
  <si>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</si>
  <si>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</si>
  <si>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 هر سهم</t>
  </si>
  <si>
    <t>درصد به کل  دارایی‌ها</t>
  </si>
  <si>
    <t>مبلغ خرید</t>
  </si>
  <si>
    <t>مبلغ فروش</t>
  </si>
  <si>
    <t>ایران خودرو دیزل (خاور)</t>
  </si>
  <si>
    <t>سایپا (خساپا)</t>
  </si>
  <si>
    <t>سر. غدیر (وغدیر)</t>
  </si>
  <si>
    <t>پالایش نفت اصفهان (شپنا)</t>
  </si>
  <si>
    <t>پتروشیمی پردیس (شپدیس)</t>
  </si>
  <si>
    <t>سر. دارویی تامین (تیپیکو)</t>
  </si>
  <si>
    <t>فولاد مبارکه اصفهان (فولاد)</t>
  </si>
  <si>
    <t>بانک اقتصاد نوین (ونوین)</t>
  </si>
  <si>
    <t>پتروشیمی مارون (مارون)</t>
  </si>
  <si>
    <t>بانک ملت (وبملت)</t>
  </si>
  <si>
    <t>گل گهر (کگل)</t>
  </si>
  <si>
    <t>ملی صنایع مس ایران (فملی)</t>
  </si>
  <si>
    <t>توسعه ساختمان (ثاخت)</t>
  </si>
  <si>
    <t>صنایع پتروشیمی خلیج فارس (فارس)</t>
  </si>
  <si>
    <t>سر. توسعه معادن و فلزات (ومعادن)</t>
  </si>
  <si>
    <t>تراکتورسازی (تایرا)</t>
  </si>
  <si>
    <t>عمران و توسعه فارس (ثفارس)</t>
  </si>
  <si>
    <t>مس باهنر (فباهنر)</t>
  </si>
  <si>
    <t>شیشه همدان (کهمدا)</t>
  </si>
  <si>
    <t>دارو جابرابن حیان (دجابر)</t>
  </si>
  <si>
    <t>بورس کالای ایران (کالا)</t>
  </si>
  <si>
    <t>لیزینگ ایران و شرق (ولشرق)</t>
  </si>
  <si>
    <t>سر. تامین اجتماعی (شستا)</t>
  </si>
  <si>
    <t>پویا زرکان آق دره (فزر)</t>
  </si>
  <si>
    <t>تپسی (تپسی)</t>
  </si>
  <si>
    <t>نشاسته و گلوکز آردینه (آردینه)</t>
  </si>
  <si>
    <t>دارویی و نهاده های زاگرس دارو (دزاگرس)</t>
  </si>
  <si>
    <t>گروه مالی مهرگان تامین پارس (مهرگان)</t>
  </si>
  <si>
    <t>جمع</t>
  </si>
  <si>
    <t/>
  </si>
  <si>
    <t>نام سهام</t>
  </si>
  <si>
    <t>2-1-سرمایه‌گذاری در اوراق بهادار با درآمد ثابت یا علی‌الحساب</t>
  </si>
  <si>
    <t>اطلاعات اوراق بهادار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</si>
  <si>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</si>
  <si>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</si>
  <si>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</si>
  <si>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</si>
  <si>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</si>
  <si>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</si>
  <si>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نرخ سود مؤثر</t>
  </si>
  <si>
    <t>قیمت بازار هر ورقه</t>
  </si>
  <si>
    <t>درصد به کل دارایی‌ها</t>
  </si>
  <si>
    <t>اسنادخزانه-م1بودجه02-050325 (اخزا201)</t>
  </si>
  <si>
    <t>بلی</t>
  </si>
  <si>
    <t>1402/06/19</t>
  </si>
  <si>
    <t>1405/03/25</t>
  </si>
  <si>
    <t>اسنادخزانه-م3بودجه03-050818 (اخزا203)</t>
  </si>
  <si>
    <t>1402/12/15</t>
  </si>
  <si>
    <t>1405/08/18</t>
  </si>
  <si>
    <t>اسناد خزانه-م8بودجه02-041211 (اخزا208)</t>
  </si>
  <si>
    <t>1402/12/20</t>
  </si>
  <si>
    <t>1404/12/11</t>
  </si>
  <si>
    <t>اسناد خزانه-م11بودجه02-050720 (اخزا211)</t>
  </si>
  <si>
    <t>1402/12/29</t>
  </si>
  <si>
    <t>1405/07/20</t>
  </si>
  <si>
    <t>اسناد خزانه-م12بودجه02-050916 (اخزا212)</t>
  </si>
  <si>
    <t>1405/09/16</t>
  </si>
  <si>
    <t>اسناد خزانه-م13بودجه02-051021 (اخزا213)</t>
  </si>
  <si>
    <t>1405/10/21</t>
  </si>
  <si>
    <t>نرخ سود علی الحساب</t>
  </si>
  <si>
    <t>درصد به کل</t>
  </si>
  <si>
    <t>3-1- سرمایه‌گذاری در  سپرده‌ بانکی</t>
  </si>
  <si>
    <t>مشخصات حساب بانکی</t>
  </si>
  <si>
    <t>سپرده های بانکی</t>
  </si>
  <si>
    <t>شماره حساب</t>
  </si>
  <si>
    <t>نوع سپرده</t>
  </si>
  <si>
    <t>تاریخ افتتاح حساب</t>
  </si>
  <si>
    <t>مبلغ</t>
  </si>
  <si>
    <t>افزایش</t>
  </si>
  <si>
    <t>کاهش</t>
  </si>
  <si>
    <t>بانک کشاورزی</t>
  </si>
  <si>
    <t>1096824452</t>
  </si>
  <si>
    <t>کوتاه مدت</t>
  </si>
  <si>
    <t>-</t>
  </si>
  <si>
    <t>بانک گردشگری</t>
  </si>
  <si>
    <t>148.9967.1781943.1</t>
  </si>
  <si>
    <t>بانک خاورمیانه</t>
  </si>
  <si>
    <t>1007-10-810-707076856</t>
  </si>
  <si>
    <t xml:space="preserve"> </t>
  </si>
  <si>
    <t xml:space="preserve">صورت وضعیت درآمدها </t>
  </si>
  <si>
    <t>برای ماه منتهی به  1404/08/30</t>
  </si>
  <si>
    <t>2- درآمد حاصل از سرمایه­گذاری در سهام و حق تقدم سهام و صندوق‌های سرمایه‌گذاری</t>
  </si>
  <si>
    <t>شرح</t>
  </si>
  <si>
    <t>یادداشت</t>
  </si>
  <si>
    <t>درصد از کل درآمدها</t>
  </si>
  <si>
    <t>درصد از کل دارایی ها</t>
  </si>
  <si>
    <t>درآمد حاصل از سرمایه­گذاری در سهام و حق تقدم سهام</t>
  </si>
  <si>
    <t>1-2</t>
  </si>
  <si>
    <t>درآمد حاصل از سرمایه­گذاری در واحدهای صندوق های سرمایه­گذاری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</si>
  <si>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</si>
  <si>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</si>
  <si>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</si>
  <si>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</si>
  <si>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</si>
  <si>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</si>
  <si>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</si>
  <si>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درآمد سود سهام</t>
  </si>
  <si>
    <t>اطلاعات مجمع</t>
  </si>
  <si>
    <t>از 1404/08/01 تا  1404/08/30</t>
  </si>
  <si>
    <t>از ابتدای سال مالی تا 1404/08/30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</si>
  <si>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</si>
  <si>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</si>
  <si>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</si>
  <si>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</si>
  <si>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</si>
  <si>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</si>
  <si>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پتروشیمی قائد بصیر (شبصیر)</t>
  </si>
  <si>
    <t>1404/03/01</t>
  </si>
  <si>
    <t>پیشگامان فن آوری و دانش آرامیس (تپسی)</t>
  </si>
  <si>
    <t>1404/03/17</t>
  </si>
  <si>
    <t>موتورسازان تراکتور (خموتور)</t>
  </si>
  <si>
    <t>1404/03/21</t>
  </si>
  <si>
    <t>1404/03/22</t>
  </si>
  <si>
    <t>1404/04/23</t>
  </si>
  <si>
    <t>پتروشیمی شازند (شاراک)</t>
  </si>
  <si>
    <t>1404/04/26</t>
  </si>
  <si>
    <t>1404/04/29</t>
  </si>
  <si>
    <t>بانک سامان (سامان)</t>
  </si>
  <si>
    <t>1404/04/30</t>
  </si>
  <si>
    <t>توسعه معادن کرومیت کاوندگان (کرومیت)</t>
  </si>
  <si>
    <t>1404/04/31</t>
  </si>
  <si>
    <t>1404/05/13</t>
  </si>
  <si>
    <t>1404/05/15</t>
  </si>
  <si>
    <t>1404/06/23</t>
  </si>
  <si>
    <t>1404/07/26</t>
  </si>
  <si>
    <t>1404/07/30</t>
  </si>
  <si>
    <t>درآمد سود صندوق</t>
  </si>
  <si>
    <t xml:space="preserve">درآمد سود </t>
  </si>
  <si>
    <t>خالص درآمد</t>
  </si>
  <si>
    <t>خالص بهای فروش</t>
  </si>
  <si>
    <t>ارزش دفتری</t>
  </si>
  <si>
    <t>سود و زیان ناشی از فروش</t>
  </si>
  <si>
    <t>پتروشیمی غدیر (شغدیر)</t>
  </si>
  <si>
    <t>ذوب آهن اصفهان (ذوب)</t>
  </si>
  <si>
    <t>فرآورده نسوز پارس (کفپارس)</t>
  </si>
  <si>
    <t>بهساز کاشانه تهران (ثبهساز)</t>
  </si>
  <si>
    <t>سر. مسکن الوند (ثالوند)</t>
  </si>
  <si>
    <t>نیروگاه زاگرس کوثر (بزاگرس)</t>
  </si>
  <si>
    <t>با درآمد ثابت کیان (کیان)</t>
  </si>
  <si>
    <t>اهرمی شاخصی کیان (دوایکس)</t>
  </si>
  <si>
    <t>سکه طلا نهایت نگر (ناب)</t>
  </si>
  <si>
    <t>اهرمی کاریزما (اهرم)</t>
  </si>
  <si>
    <t>اسناد خزانه-م1بودجه01-040326 (اخزا101)</t>
  </si>
  <si>
    <t>ارزش دفتری برابر است با میانگین موزون خالص ارزش فروش هر سهم/ورقه در ابتدای دوره با خرید طی دوره ضربدر تعداد در پایان دوره</t>
  </si>
  <si>
    <t>سود و زیان ناشی از تغییر قیمت</t>
  </si>
  <si>
    <t>درآمد سود اوراق</t>
  </si>
  <si>
    <t>درآمد تغییر ارزش</t>
  </si>
  <si>
    <t>درآمد فروش</t>
  </si>
  <si>
    <t>1-2-درآمد حاصل از سرمایه­گذاری در سهام و حق تقدم سهام:</t>
  </si>
  <si>
    <t>دارایی</t>
  </si>
  <si>
    <t>درصد از کل درآمد ها</t>
  </si>
  <si>
    <t>صندوق</t>
  </si>
  <si>
    <t>نام سپرده بانکی</t>
  </si>
  <si>
    <t>نام سپرده</t>
  </si>
  <si>
    <t>سود سپرده بانکی و گواهی سپرده</t>
  </si>
  <si>
    <t>درصد سود به میانگین سپرده</t>
  </si>
  <si>
    <t>0.41</t>
  </si>
  <si>
    <t>172901.63</t>
  </si>
  <si>
    <t>0.00</t>
  </si>
  <si>
    <t>31979.75</t>
  </si>
  <si>
    <t>0.03</t>
  </si>
  <si>
    <t>0.37</t>
  </si>
  <si>
    <t>تعدیل کارمزد کارگزاری</t>
  </si>
  <si>
    <t>یادداشت 2-1-1</t>
  </si>
  <si>
    <t>یادداشت 2-1-2</t>
  </si>
  <si>
    <t>یادداشت 2-1-3</t>
  </si>
  <si>
    <t>1-1-2-درآمد سود سهام</t>
  </si>
  <si>
    <t>2-1-2-درآمد ناشی از تغییر قیمت اوراق بهادار</t>
  </si>
  <si>
    <t>3-1-2-سود(زیان) حاصل از فروش اوراق بهادار</t>
  </si>
  <si>
    <t>2-2-درآمد حاصل از سرمایه­گذاری در واحدهای صندوق:</t>
  </si>
  <si>
    <t>4-2-درآمد حاصل از سرمایه­گذاری در سپرده بانکی و گواهی سپرده:</t>
  </si>
  <si>
    <t>5-2-سایر درآمدها:</t>
  </si>
  <si>
    <t>3-2-درآمد حاصل از سرمایه­گذاری در اوراق بهادار با درآمد ثابت:</t>
  </si>
  <si>
    <t>یادداشت 2-4-1</t>
  </si>
  <si>
    <t>1-4-2-سود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</si>
</sst>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;\(#,##0\);"/>
    <numFmt numFmtId="165" formatCode="#,##0.00;\(#,##0.00\);"/>
    <numFmt numFmtId="166" formatCode="#,##0.00;\(#,##0\);"/>
    <numFmt numFmtId="167" formatCode="#,##0.00;\(#,###\);"/>
  </numFmts>
  <fonts count="29">
    <font>
      <sz val="11"/>
      <color theme="1"/>
      <name val="B Nazanin"/>
      <family val="2"/>
      <charset val="178"/>
      <scheme val="minor"/>
    </font>
    <font>
      <sz val="10"/>
      <color theme="1"/>
      <name val="B Nazanin"/>
      <charset val="178"/>
    </font>
    <font>
      <sz val="11"/>
      <color theme="1"/>
      <name val="B Nazanin"/>
      <charset val="178"/>
    </font>
    <font>
      <sz val="18"/>
      <color theme="1"/>
      <name val="B Nazanin"/>
      <charset val="178"/>
    </font>
    <font>
      <sz val="20"/>
      <color theme="1"/>
      <name val="B Nazanin"/>
      <charset val="178"/>
    </font>
    <font>
      <sz val="10"/>
      <color theme="1"/>
      <name val="B Nazanin"/>
      <charset val="178"/>
    </font>
    <font>
      <sz val="10"/>
      <color rgb="FF0062AC"/>
      <name val="B Nazanin"/>
      <charset val="178"/>
    </font>
    <font>
      <sz val="12"/>
      <color rgb="FF0062AC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  <scheme val="minor"/>
    </font>
    <font>
      <sz val="11"/>
      <color rgb="FF0062AC"/>
      <name val="B Nazanin"/>
      <charset val="178"/>
      <scheme val="minor"/>
    </font>
    <font>
      <sz val="11"/>
      <color rgb="FF000000"/>
      <name val="B Nazanin"/>
      <charset val="178"/>
      <scheme val="minor"/>
    </font>
    <font>
      <sz val="12"/>
      <color rgb="FF0062AC"/>
      <name val="B Nazanin"/>
      <charset val="178"/>
    </font>
    <font>
      <sz val="20"/>
      <color theme="1"/>
      <name val="B Nazanin"/>
      <charset val="178"/>
    </font>
    <font>
      <sz val="16"/>
      <color theme="1"/>
      <name val="B Nazanin"/>
      <charset val="178"/>
    </font>
    <font>
      <sz val="10"/>
      <color rgb="FF0062AC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sz val="11"/>
      <color rgb="FF000000"/>
      <name val="B Nazanin"/>
      <charset val="178"/>
      <scheme val="minor"/>
    </font>
    <font>
      <sz val="11"/>
      <color theme="1"/>
      <name val="B Nazanin"/>
      <charset val="178"/>
      <scheme val="minor"/>
    </font>
    <font>
      <b/>
      <sz val="10"/>
      <color theme="1"/>
      <name val="B Nazanin"/>
    </font>
    <font>
      <b/>
      <sz val="12"/>
      <color theme="1"/>
      <name val="B Nazanin"/>
    </font>
    <font>
      <b/>
      <sz val="11"/>
      <color theme="1"/>
      <name val="B Nazanin"/>
    </font>
    <font>
      <b/>
      <sz val="11"/>
      <color theme="1"/>
      <name val="B Nazanin"/>
      <scheme val="minor"/>
    </font>
    <font>
      <sz val="8"/>
      <color theme="1"/>
      <name val="B Nazanin"/>
      <charset val="178"/>
    </font>
    <font>
      <sz val="8"/>
      <color rgb="FF000000"/>
      <name val="B Nazanin"/>
      <charset val="178"/>
    </font>
    <font>
      <sz val="8"/>
      <color rgb="FF0062AC"/>
      <name val="B Nazanin"/>
      <charset val="178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 readingOrder="2"/>
    </xf>
    <xf numFmtId="0" fontId="8" fillId="0" borderId="0" xfId="0" applyFont="1" applyAlignment="1">
      <alignment vertical="center" readingOrder="2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11" fillId="0" borderId="0" xfId="0" applyFont="1" applyAlignment="1">
      <alignment vertical="center" readingOrder="2"/>
    </xf>
    <xf numFmtId="0" fontId="24" fillId="0" borderId="0" xfId="0" applyFont="1" applyAlignment="1">
      <alignment horizontal="right" vertical="center"/>
    </xf>
    <xf numFmtId="164" fontId="24" fillId="0" borderId="0" xfId="0" applyNumberFormat="1" applyFont="1" applyAlignment="1">
      <alignment horizontal="center" vertical="center"/>
    </xf>
    <xf numFmtId="165" fontId="2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readingOrder="2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horizontal="center" vertical="center" readingOrder="2"/>
    </xf>
    <xf numFmtId="164" fontId="24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 readingOrder="2"/>
    </xf>
    <xf numFmtId="165" fontId="24" fillId="0" borderId="0" xfId="0" applyNumberFormat="1" applyFont="1" applyAlignment="1">
      <alignment horizontal="center" vertical="center"/>
    </xf>
    <xf numFmtId="165" fontId="24" fillId="0" borderId="0" xfId="0" applyNumberFormat="1" applyFont="1" applyAlignment="1">
      <alignment horizontal="center" vertical="center" readingOrder="2"/>
    </xf>
    <xf numFmtId="0" fontId="0" fillId="0" borderId="0" xfId="0" applyAlignment="1">
      <alignment vertical="center"/>
    </xf>
    <xf numFmtId="0" fontId="25" fillId="0" borderId="0" xfId="0" applyFont="1" applyAlignment="1">
      <alignment horizontal="center" vertical="center" readingOrder="2"/>
    </xf>
    <xf numFmtId="0" fontId="25" fillId="0" borderId="0" xfId="0" applyFont="1" applyAlignment="1">
      <alignment horizontal="right" vertical="center" readingOrder="2"/>
    </xf>
    <xf numFmtId="0" fontId="24" fillId="0" borderId="0" xfId="0" applyFont="1" applyAlignment="1">
      <alignment horizontal="right" vertical="center" readingOrder="2"/>
    </xf>
    <xf numFmtId="0" fontId="1" fillId="0" borderId="8" xfId="0" applyFont="1" applyBorder="1" applyAlignment="1">
      <alignment horizontal="center" vertical="center" readingOrder="2"/>
    </xf>
    <xf numFmtId="0" fontId="5" fillId="0" borderId="1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vertical="center" readingOrder="2"/>
    </xf>
    <xf numFmtId="0" fontId="1" fillId="0" borderId="9" xfId="0" applyFont="1" applyBorder="1" applyAlignment="1">
      <alignment horizontal="center" vertical="center" readingOrder="2"/>
    </xf>
    <xf numFmtId="0" fontId="1" fillId="0" borderId="6" xfId="0" applyFont="1" applyBorder="1" applyAlignment="1">
      <alignment horizontal="center" vertical="center" readingOrder="2"/>
    </xf>
    <xf numFmtId="0" fontId="2" fillId="0" borderId="0" xfId="0" applyFont="1" applyAlignment="1">
      <alignment horizontal="right" vertical="center"/>
    </xf>
    <xf numFmtId="0" fontId="24" fillId="0" borderId="0" xfId="0" applyFont="1" applyAlignment="1">
      <alignment horizontal="right" vertical="center" readingOrder="1"/>
    </xf>
    <xf numFmtId="49" fontId="24" fillId="0" borderId="0" xfId="0" applyNumberFormat="1" applyFont="1" applyAlignment="1">
      <alignment horizontal="right" vertical="center" readingOrder="2"/>
    </xf>
    <xf numFmtId="165" fontId="26" fillId="0" borderId="0" xfId="0" applyNumberFormat="1" applyFont="1" applyAlignment="1">
      <alignment horizontal="center" vertical="center" readingOrder="2"/>
    </xf>
    <xf numFmtId="0" fontId="17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5" fontId="25" fillId="0" borderId="0" xfId="0" applyNumberFormat="1" applyFont="1" applyAlignment="1">
      <alignment horizontal="center" vertical="center" readingOrder="2"/>
    </xf>
    <xf numFmtId="0" fontId="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horizontal="right" vertical="center"/>
    </xf>
    <xf numFmtId="164" fontId="25" fillId="0" borderId="0" xfId="0" applyNumberFormat="1" applyFont="1" applyAlignment="1">
      <alignment horizontal="center" vertical="center" readingOrder="2"/>
    </xf>
    <xf numFmtId="0" fontId="25" fillId="0" borderId="0" xfId="0" applyFont="1" applyAlignment="1">
      <alignment horizontal="right" vertical="center" readingOrder="1"/>
    </xf>
    <xf numFmtId="0" fontId="9" fillId="0" borderId="0" xfId="0" applyFont="1" applyAlignment="1">
      <alignment vertical="center"/>
    </xf>
    <xf numFmtId="0" fontId="11" fillId="0" borderId="1" xfId="0" applyFont="1" applyBorder="1" applyAlignment="1">
      <alignment horizontal="right" vertical="center" readingOrder="2"/>
    </xf>
    <xf numFmtId="0" fontId="9" fillId="0" borderId="0" xfId="0" applyFont="1" applyAlignment="1">
      <alignment vertical="center"/>
    </xf>
    <xf numFmtId="0" fontId="18" fillId="0" borderId="1" xfId="0" applyFont="1" applyBorder="1" applyAlignment="1">
      <alignment horizontal="center" vertical="center" readingOrder="2"/>
    </xf>
    <xf numFmtId="0" fontId="11" fillId="0" borderId="1" xfId="0" applyFont="1" applyBorder="1" applyAlignment="1">
      <alignment horizontal="center" vertical="center" readingOrder="2"/>
    </xf>
    <xf numFmtId="165" fontId="25" fillId="0" borderId="2" xfId="0" applyNumberFormat="1" applyFont="1" applyBorder="1" applyAlignment="1">
      <alignment horizontal="center" vertical="center" readingOrder="2"/>
    </xf>
    <xf numFmtId="0" fontId="9" fillId="0" borderId="1" xfId="0" applyFont="1" applyBorder="1" applyAlignment="1">
      <alignment vertical="center"/>
    </xf>
    <xf numFmtId="0" fontId="11" fillId="0" borderId="2" xfId="0" applyFont="1" applyBorder="1" applyAlignment="1">
      <alignment horizontal="center" vertical="center" readingOrder="2"/>
    </xf>
    <xf numFmtId="0" fontId="18" fillId="0" borderId="3" xfId="0" applyFont="1" applyBorder="1" applyAlignment="1">
      <alignment horizontal="center" vertical="center" readingOrder="2"/>
    </xf>
    <xf numFmtId="0" fontId="9" fillId="0" borderId="1" xfId="0" applyFont="1" applyBorder="1" applyAlignment="1">
      <alignment vertical="center"/>
    </xf>
    <xf numFmtId="0" fontId="18" fillId="0" borderId="0" xfId="0" applyFont="1" applyAlignment="1">
      <alignment horizontal="center" vertical="center" readingOrder="2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 readingOrder="2"/>
    </xf>
    <xf numFmtId="0" fontId="2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readingOrder="2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 readingOrder="2"/>
    </xf>
    <xf numFmtId="0" fontId="6" fillId="0" borderId="0" xfId="0" applyFont="1" applyAlignment="1">
      <alignment horizontal="right" vertical="center" readingOrder="2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readingOrder="2"/>
    </xf>
    <xf numFmtId="0" fontId="21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 readingOrder="2"/>
    </xf>
    <xf numFmtId="0" fontId="7" fillId="0" borderId="0" xfId="0" applyFont="1" applyAlignment="1">
      <alignment horizontal="right" vertical="center" readingOrder="2"/>
    </xf>
    <xf numFmtId="165" fontId="24" fillId="0" borderId="0" xfId="0" applyNumberFormat="1" applyFont="1" applyAlignment="1">
      <alignment horizontal="center" vertical="center" readingOrder="2"/>
    </xf>
    <xf numFmtId="0" fontId="1" fillId="0" borderId="6" xfId="0" applyFont="1" applyBorder="1" applyAlignment="1">
      <alignment horizontal="center" vertical="center" readingOrder="2"/>
    </xf>
    <xf numFmtId="0" fontId="5" fillId="0" borderId="6" xfId="0" applyFont="1" applyBorder="1" applyAlignment="1">
      <alignment horizontal="center" vertical="center" readingOrder="2"/>
    </xf>
    <xf numFmtId="0" fontId="8" fillId="0" borderId="1" xfId="0" applyFont="1" applyBorder="1" applyAlignment="1">
      <alignment horizontal="center" vertical="center" readingOrder="2"/>
    </xf>
    <xf numFmtId="0" fontId="2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readingOrder="2"/>
    </xf>
    <xf numFmtId="0" fontId="22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 readingOrder="2"/>
    </xf>
    <xf numFmtId="0" fontId="11" fillId="0" borderId="0" xfId="0" applyFont="1" applyAlignment="1">
      <alignment horizontal="center" vertical="center" readingOrder="2"/>
    </xf>
    <xf numFmtId="0" fontId="10" fillId="0" borderId="0" xfId="0" applyFont="1" applyAlignment="1">
      <alignment horizontal="right" vertical="center" readingOrder="2"/>
    </xf>
    <xf numFmtId="0" fontId="18" fillId="0" borderId="1" xfId="0" applyFont="1" applyBorder="1" applyAlignment="1">
      <alignment horizontal="center" vertical="center" readingOrder="2"/>
    </xf>
    <xf numFmtId="0" fontId="11" fillId="0" borderId="1" xfId="0" applyFont="1" applyBorder="1" applyAlignment="1">
      <alignment horizontal="center" vertical="center" readingOrder="2"/>
    </xf>
    <xf numFmtId="0" fontId="9" fillId="0" borderId="2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1" fillId="0" borderId="2" xfId="0" applyFont="1" applyBorder="1" applyAlignment="1">
      <alignment horizontal="center" vertical="center" readingOrder="2"/>
    </xf>
    <xf numFmtId="0" fontId="1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readingOrder="2"/>
    </xf>
    <xf numFmtId="0" fontId="11" fillId="0" borderId="3" xfId="0" applyFont="1" applyBorder="1" applyAlignment="1">
      <alignment horizontal="center" vertical="center" readingOrder="2"/>
    </xf>
    <xf numFmtId="0" fontId="1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3" fontId="24" fillId="0" borderId="0" xfId="0" applyNumberFormat="1" applyFont="1" applyAlignment="1">
      <alignment horizontal="center" vertical="center"/>
    </xf>
    <xf numFmtId="166" fontId="24" fillId="0" borderId="0" xfId="0" applyNumberFormat="1" applyFont="1" applyAlignment="1">
      <alignment horizontal="center" vertical="center"/>
    </xf>
    <xf numFmtId="166" fontId="25" fillId="0" borderId="0" xfId="0" applyNumberFormat="1" applyFont="1" applyAlignment="1">
      <alignment horizontal="center" vertical="center" readingOrder="2"/>
    </xf>
    <xf numFmtId="167" fontId="24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vertical="center" readingOrder="2"/>
    </xf>
  </cellXfs>
  <cellStyles count="1">
    <cellStyle name="Normal" xfId="0" builtinId="0"/>
  </cellStyles>
  <dxfs count="67">
    <dxf>
      <numFmt numFmtId="3" formatCode="#,##0"/>
    </dxf>
    <dxf>
      <numFmt numFmtId="3" formatCode="#,##0"/>
    </dxf>
    <dxf>
      <numFmt numFmtId="164" formatCode="#,##0;\(#,##0\);"/>
    </dxf>
    <dxf>
      <numFmt numFmtId="164" formatCode="#,##0;\(#,##0\);"/>
    </dxf>
    <dxf>
      <numFmt numFmtId="164" formatCode="#,##0;\(#,##0\);"/>
    </dxf>
    <dxf>
      <numFmt numFmtId="164" formatCode="#,##0;\(#,##0\);"/>
    </dxf>
    <dxf>
      <numFmt numFmtId="164" formatCode="#,##0;\(#,##0\);"/>
    </dxf>
    <dxf>
      <numFmt numFmtId="164" formatCode="#,##0;\(#,##0\);"/>
    </dxf>
    <dxf>
      <numFmt numFmtId="164" formatCode="#,##0;\(#,##0\);"/>
    </dxf>
    <dxf>
      <numFmt numFmtId="164" formatCode="#,##0;\(#,##0\);"/>
    </dxf>
    <dxf>
      <numFmt numFmtId="164" formatCode="#,##0;\(#,##0\);"/>
    </dxf>
    <dxf>
      <numFmt numFmtId="164" formatCode="#,##0;\(#,##0\);"/>
    </dxf>
    <dxf>
      <numFmt numFmtId="164" formatCode="#,##0;\(#,##0\);"/>
    </dxf>
    <dxf>
      <numFmt numFmtId="164" formatCode="#,##0;\(#,##0\);"/>
    </dxf>
    <dxf>
      <numFmt numFmtId="164" formatCode="#,##0;\(#,##0\);"/>
    </dxf>
    <dxf>
      <numFmt numFmtId="164" formatCode="#,##0;\(#,##0\);"/>
    </dxf>
    <dxf>
      <numFmt numFmtId="166" formatCode="#,##0.00;\(#,##0\);"/>
    </dxf>
    <dxf>
      <numFmt numFmtId="166" formatCode="#,##0.00;\(#,##0\);"/>
    </dxf>
    <dxf>
      <numFmt numFmtId="166" formatCode="#,##0.00;\(#,##0\);"/>
    </dxf>
    <dxf>
      <numFmt numFmtId="166" formatCode="#,##0.00;\(#,##0\);"/>
    </dxf>
    <dxf>
      <numFmt numFmtId="166" formatCode="#,##0.00;\(#,##0\);"/>
    </dxf>
    <dxf>
      <numFmt numFmtId="3" formatCode="#,##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164" formatCode="#,##0;\(#,##0\);"/>
    </dxf>
    <dxf>
      <numFmt numFmtId="164" formatCode="#,##0;\(#,##0\);"/>
    </dxf>
    <dxf>
      <numFmt numFmtId="164" formatCode="#,##0;\(#,##0\);"/>
    </dxf>
    <dxf>
      <numFmt numFmtId="164" formatCode="#,##0;\(#,##0\)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0:M38" headerRowCount="0">
  <tableColumns count="13">
    <tableColumn id="1" xr3:uid="{00000000-0010-0000-0000-000001000000}" name="ایران خودرو دیزل (خاور)"/>
    <tableColumn id="2" xr3:uid="{00000000-0010-0000-0000-000002000000}" name="1000000" dataDxfId="49"/>
    <tableColumn id="3" xr3:uid="{00000000-0010-0000-0000-000003000000}" name="1566139465.0000" dataDxfId="48"/>
    <tableColumn id="4" xr3:uid="{00000000-0010-0000-0000-000004000000}" name="1082520450.0000" dataDxfId="47"/>
    <tableColumn id="5" xr3:uid="{00000000-0010-0000-0000-000005000000}" name="0" dataDxfId="46"/>
    <tableColumn id="6" xr3:uid="{00000000-0010-0000-0000-000006000000}" name="Column6" dataDxfId="45"/>
    <tableColumn id="7" xr3:uid="{00000000-0010-0000-0000-000007000000}" name="Column7" dataDxfId="44"/>
    <tableColumn id="8" xr3:uid="{00000000-0010-0000-0000-000008000000}" name="1121447536.0000" dataDxfId="43"/>
    <tableColumn id="9" xr3:uid="{00000000-0010-0000-0000-000009000000}" name="Column9" dataDxfId="42"/>
    <tableColumn id="10" xr3:uid="{00000000-0010-0000-0000-00000A000000}" name="Column10" dataDxfId="41"/>
    <tableColumn id="11" xr3:uid="{00000000-0010-0000-0000-00000B000000}" name="Column11" dataDxfId="40"/>
    <tableColumn id="12" xr3:uid="{00000000-0010-0000-0000-00000C000000}" name="Column12" dataDxfId="39"/>
    <tableColumn id="13" xr3:uid="{00000000-0010-0000-0000-00000D000000}" name="0.00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4" displayName="Table14" ref="A10:I17" headerRowCount="0">
  <tableColumns count="9">
    <tableColumn id="1" xr3:uid="{00000000-0010-0000-0D00-000001000000}" name="اسناد خزانه-م1بودجه01-040326 (اخزا101)"/>
    <tableColumn id="2" xr3:uid="{00000000-0010-0000-0D00-000002000000}" name="0"/>
    <tableColumn id="3" xr3:uid="{00000000-0010-0000-0D00-000003000000}" name="Column3" dataDxfId="20"/>
    <tableColumn id="4" xr3:uid="{00000000-0010-0000-0D00-000004000000}" name="Column4" dataDxfId="19"/>
    <tableColumn id="5" xr3:uid="{00000000-0010-0000-0D00-000005000000}" name="Column5" dataDxfId="18"/>
    <tableColumn id="6" xr3:uid="{00000000-0010-0000-0D00-000006000000}" name="Column6" dataDxfId="17"/>
    <tableColumn id="7" xr3:uid="{00000000-0010-0000-0D00-000007000000}" name="Column7" dataDxfId="16"/>
    <tableColumn id="8" xr3:uid="{00000000-0010-0000-0D00-000008000000}" name="114374398.0000" dataDxfId="15"/>
    <tableColumn id="9" xr3:uid="{00000000-0010-0000-0D00-000009000000}" name="Column9" dataDxfId="14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le17" displayName="Table17" ref="A9:F12" headerRowCount="0">
  <tableColumns count="6">
    <tableColumn id="1" xr3:uid="{00000000-0010-0000-1000-000001000000}" name="بانک گردشگری"/>
    <tableColumn id="2" xr3:uid="{00000000-0010-0000-1000-000002000000}" name="148.9967.1781943.1"/>
    <tableColumn id="3" xr3:uid="{00000000-0010-0000-1000-000003000000}" name="33173.0000" dataDxfId="3"/>
    <tableColumn id="4" xr3:uid="{00000000-0010-0000-1000-000004000000}" name="0.41"/>
    <tableColumn id="5" xr3:uid="{00000000-0010-0000-1000-000005000000}" name="13985683128.0000" dataDxfId="2"/>
    <tableColumn id="6" xr3:uid="{00000000-0010-0000-1000-000006000000}" name="172901.63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11" displayName="Table11" ref="A7:G10" headerRowCount="0">
  <tableColumns count="7">
    <tableColumn id="1" xr3:uid="{00000000-0010-0000-0A00-000001000000}" name="بانک خاورمیانه"/>
    <tableColumn id="2" xr3:uid="{00000000-0010-0000-0A00-000002000000}" name="4377.0000" dataDxfId="30"/>
    <tableColumn id="3" xr3:uid="{00000000-0010-0000-0A00-000003000000}" name="0" dataDxfId="29"/>
    <tableColumn id="4" xr3:uid="{00000000-0010-0000-0A00-000004000000}" name="Column4" dataDxfId="28"/>
    <tableColumn id="5" xr3:uid="{00000000-0010-0000-0A00-000005000000}" name="57620.0000" dataDxfId="27"/>
    <tableColumn id="6" xr3:uid="{00000000-0010-0000-0A00-000006000000}" name="Column6" dataDxfId="26"/>
    <tableColumn id="7" xr3:uid="{00000000-0010-0000-0A00-000007000000}" name="Column7" dataDxfId="25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Table18" displayName="Table18" ref="A8:C9" headerRowCount="0">
  <tableColumns count="3">
    <tableColumn id="1" xr3:uid="{00000000-0010-0000-1100-000001000000}" name="تعدیل کارمزد کارگزاری"/>
    <tableColumn id="2" xr3:uid="{00000000-0010-0000-1100-000002000000}" name="11354528.0000" dataDxfId="1"/>
    <tableColumn id="3" xr3:uid="{00000000-0010-0000-1100-000003000000}" name="55563035.0000" dataDxfId="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9:S15" headerRowCount="0">
  <tableColumns count="19">
    <tableColumn id="1" xr3:uid="{00000000-0010-0000-0200-000001000000}" name="اسنادخزانه-م1بودجه02-050325 (اخزا201)"/>
    <tableColumn id="2" xr3:uid="{00000000-0010-0000-0200-000002000000}" name="بلی"/>
    <tableColumn id="3" xr3:uid="{00000000-0010-0000-0200-000003000000}" name="Column3"/>
    <tableColumn id="4" xr3:uid="{00000000-0010-0000-0200-000004000000}" name="1402/06/19"/>
    <tableColumn id="5" xr3:uid="{00000000-0010-0000-0200-000005000000}" name="1405/03/25"/>
    <tableColumn id="6" xr3:uid="{00000000-0010-0000-0200-000006000000}" name="1000000.0000" dataDxfId="62"/>
    <tableColumn id="7" xr3:uid="{00000000-0010-0000-0200-000007000000}" name="0.00000000000000" dataDxfId="61"/>
    <tableColumn id="8" xr3:uid="{00000000-0010-0000-0200-000008000000}" name="6940" dataDxfId="60"/>
    <tableColumn id="9" xr3:uid="{00000000-0010-0000-0200-000009000000}" name="5040047341.0000" dataDxfId="59"/>
    <tableColumn id="10" xr3:uid="{00000000-0010-0000-0200-00000A000000}" name="5751245799.0000" dataDxfId="58"/>
    <tableColumn id="11" xr3:uid="{00000000-0010-0000-0200-00000B000000}" name="0" dataDxfId="57"/>
    <tableColumn id="12" xr3:uid="{00000000-0010-0000-0200-00000C000000}" name="0.0000" dataDxfId="56"/>
    <tableColumn id="13" xr3:uid="{00000000-0010-0000-0200-00000D000000}" name="Column13" dataDxfId="55"/>
    <tableColumn id="14" xr3:uid="{00000000-0010-0000-0200-00000E000000}" name="Column14" dataDxfId="54"/>
    <tableColumn id="15" xr3:uid="{00000000-0010-0000-0200-00000F000000}" name="Column15" dataDxfId="53"/>
    <tableColumn id="16" xr3:uid="{00000000-0010-0000-0200-000010000000}" name="840900.0000" dataDxfId="52"/>
    <tableColumn id="17" xr3:uid="{00000000-0010-0000-0200-000011000000}" name="Column17" dataDxfId="51"/>
    <tableColumn id="18" xr3:uid="{00000000-0010-0000-0200-000012000000}" name="5832672761.0000" dataDxfId="50"/>
    <tableColumn id="19" xr3:uid="{00000000-0010-0000-0200-000013000000}" name="1.70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7" displayName="Table7" ref="A8:J11" headerRowCount="0">
  <tableColumns count="10">
    <tableColumn id="1" xr3:uid="{00000000-0010-0000-0600-000001000000}" name="بانک کشاورزی"/>
    <tableColumn id="2" xr3:uid="{00000000-0010-0000-0600-000002000000}" name="1096824452"/>
    <tableColumn id="3" xr3:uid="{00000000-0010-0000-0600-000003000000}" name="کوتاه مدت"/>
    <tableColumn id="4" xr3:uid="{00000000-0010-0000-0600-000004000000}" name="-"/>
    <tableColumn id="5" xr3:uid="{00000000-0010-0000-0600-000005000000}" name="Column5"/>
    <tableColumn id="6" xr3:uid="{00000000-0010-0000-0600-000006000000}" name="261276.0000" dataDxfId="66"/>
    <tableColumn id="7" xr3:uid="{00000000-0010-0000-0600-000007000000}" name="0.0000" dataDxfId="65"/>
    <tableColumn id="8" xr3:uid="{00000000-0010-0000-0600-000008000000}" name="Column8" dataDxfId="64"/>
    <tableColumn id="9" xr3:uid="{00000000-0010-0000-0600-000009000000}" name="Column9" dataDxfId="63"/>
    <tableColumn id="10" xr3:uid="{00000000-0010-0000-0600-00000A000000}" name="0.0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8" displayName="Table8" ref="A6:E11" headerRowCount="0">
  <tableColumns count="5">
    <tableColumn id="1" xr3:uid="{00000000-0010-0000-0700-000001000000}" name="درآمد حاصل از سرمایه­گذاری در سهام و حق تقدم سهام"/>
    <tableColumn id="2" xr3:uid="{00000000-0010-0000-0700-000002000000}" name="1-2"/>
    <tableColumn id="3" xr3:uid="{00000000-0010-0000-0700-000003000000}" name="1228003594.0000" dataDxfId="38"/>
    <tableColumn id="4" xr3:uid="{00000000-0010-0000-0700-000004000000}" name="3.80"/>
    <tableColumn id="5" xr3:uid="{00000000-0010-0000-0700-000005000000}" name="0.36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5" displayName="Table15" ref="A11:K50" headerRowCount="0">
  <tableColumns count="11">
    <tableColumn id="1" xr3:uid="{00000000-0010-0000-0E00-000001000000}" name="ایران خودرو دیزل (خاور)"/>
    <tableColumn id="2" xr3:uid="{00000000-0010-0000-0E00-000002000000}" name="174196.0000" dataDxfId="13"/>
    <tableColumn id="3" xr3:uid="{00000000-0010-0000-0E00-000003000000}" name="483619015.0000" dataDxfId="12"/>
    <tableColumn id="4" xr3:uid="{00000000-0010-0000-0E00-000004000000}" name="-444691929.0000" dataDxfId="11"/>
    <tableColumn id="5" xr3:uid="{00000000-0010-0000-0E00-000005000000}" name="39101282.0000" dataDxfId="10"/>
    <tableColumn id="6" xr3:uid="{00000000-0010-0000-0E00-000006000000}" name="0.32"/>
    <tableColumn id="7" xr3:uid="{00000000-0010-0000-0E00-000007000000}" name="12890500.0000" dataDxfId="9"/>
    <tableColumn id="8" xr3:uid="{00000000-0010-0000-0E00-000008000000}" name="0" dataDxfId="8"/>
    <tableColumn id="9" xr3:uid="{00000000-0010-0000-0E00-000009000000}" name="-1337232210.0000" dataDxfId="7"/>
    <tableColumn id="10" xr3:uid="{00000000-0010-0000-0E00-00000A000000}" name="-1324341710.0000" dataDxfId="6"/>
    <tableColumn id="11" xr3:uid="{00000000-0010-0000-0E00-00000B000000}" name="-4.10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9" displayName="Table9" ref="A7:J27" headerRowCount="0">
  <tableColumns count="10">
    <tableColumn id="1" xr3:uid="{00000000-0010-0000-0800-000001000000}" name="پتروشیمی قائد بصیر (شبصیر)"/>
    <tableColumn id="2" xr3:uid="{00000000-0010-0000-0800-000002000000}" name="1404/03/01"/>
    <tableColumn id="3" xr3:uid="{00000000-0010-0000-0800-000003000000}" name="431896.0000" dataDxfId="37"/>
    <tableColumn id="4" xr3:uid="{00000000-0010-0000-0800-000004000000}" name="1600.0000" dataDxfId="36"/>
    <tableColumn id="5" xr3:uid="{00000000-0010-0000-0800-000005000000}" name="0.0000" dataDxfId="35"/>
    <tableColumn id="6" xr3:uid="{00000000-0010-0000-0800-000006000000}" name="0" dataDxfId="34"/>
    <tableColumn id="7" xr3:uid="{00000000-0010-0000-0800-000007000000}" name="Column7" dataDxfId="33"/>
    <tableColumn id="8" xr3:uid="{00000000-0010-0000-0800-000008000000}" name="691033600.0000" dataDxfId="32"/>
    <tableColumn id="9" xr3:uid="{00000000-0010-0000-0800-000009000000}" name="Column9"/>
    <tableColumn id="10" xr3:uid="{00000000-0010-0000-0800-00000A000000}" name="Column10" dataDxfId="31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13" displayName="Table13" ref="A7:I40" headerRowCount="0">
  <tableColumns count="9">
    <tableColumn id="1" xr3:uid="{00000000-0010-0000-0C00-000001000000}" name="ایران خودرو دیزل (خاور)"/>
    <tableColumn id="2" xr3:uid="{00000000-0010-0000-0C00-000002000000}" name="0" dataDxfId="22"/>
    <tableColumn id="3" xr3:uid="{00000000-0010-0000-0C00-000003000000}" name="Column3" dataDxfId="21"/>
    <tableColumn id="4" xr3:uid="{00000000-0010-0000-0C00-000004000000}" name="483619015.0000"/>
    <tableColumn id="5" xr3:uid="{00000000-0010-0000-0C00-000005000000}" name="Column5"/>
    <tableColumn id="6" xr3:uid="{00000000-0010-0000-0C00-000006000000}" name="Column6"/>
    <tableColumn id="7" xr3:uid="{00000000-0010-0000-0C00-000007000000}" name="Column7"/>
    <tableColumn id="8" xr3:uid="{00000000-0010-0000-0C00-000008000000}" name="Column8"/>
    <tableColumn id="9" xr3:uid="{00000000-0010-0000-0C00-000009000000}" name="Column9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12" displayName="Table12" ref="A7:I40" headerRowCount="0">
  <tableColumns count="9">
    <tableColumn id="1" xr3:uid="{00000000-0010-0000-0B00-000001000000}" name="پتروشیمی غدیر (شغدیر)"/>
    <tableColumn id="2" xr3:uid="{00000000-0010-0000-0B00-000002000000}" name="0"/>
    <tableColumn id="3" xr3:uid="{00000000-0010-0000-0B00-000003000000}" name="Column3" dataDxfId="24"/>
    <tableColumn id="4" xr3:uid="{00000000-0010-0000-0B00-000004000000}" name="Column4"/>
    <tableColumn id="5" xr3:uid="{00000000-0010-0000-0B00-000005000000}" name="Column5"/>
    <tableColumn id="6" xr3:uid="{00000000-0010-0000-0B00-000006000000}" name="40000"/>
    <tableColumn id="7" xr3:uid="{00000000-0010-0000-0B00-000007000000}" name="1264729859.0000" dataDxfId="23"/>
    <tableColumn id="8" xr3:uid="{00000000-0010-0000-0B00-000008000000}" name="-1365265786.0000"/>
    <tableColumn id="9" xr3:uid="{00000000-0010-0000-0B00-000009000000}" name="-100535927.0000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16" displayName="Table16" ref="A11:K15" headerRowCount="0">
  <tableColumns count="11">
    <tableColumn id="1" xr3:uid="{00000000-0010-0000-0F00-000001000000}" name="با درآمد ثابت کیان (کیان)"/>
    <tableColumn id="2" xr3:uid="{00000000-0010-0000-0F00-000002000000}" name="0"/>
    <tableColumn id="3" xr3:uid="{00000000-0010-0000-0F00-000003000000}" name="Column3"/>
    <tableColumn id="4" xr3:uid="{00000000-0010-0000-0F00-000004000000}" name="Column4"/>
    <tableColumn id="5" xr3:uid="{00000000-0010-0000-0F00-000005000000}" name="Column5"/>
    <tableColumn id="6" xr3:uid="{00000000-0010-0000-0F00-000006000000}" name="0.00"/>
    <tableColumn id="7" xr3:uid="{00000000-0010-0000-0F00-000007000000}" name="Column7"/>
    <tableColumn id="8" xr3:uid="{00000000-0010-0000-0F00-000008000000}" name="Column8"/>
    <tableColumn id="9" xr3:uid="{00000000-0010-0000-0F00-000009000000}" name="6792669828.0000" dataDxfId="5"/>
    <tableColumn id="10" xr3:uid="{00000000-0010-0000-0F00-00000A000000}" name="Column10" dataDxfId="4"/>
    <tableColumn id="11" xr3:uid="{00000000-0010-0000-0F00-00000B000000}" name="21.03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1">
      <a:majorFont>
        <a:latin typeface="B Nazanin"/>
        <a:ea typeface=""/>
        <a:cs typeface=""/>
      </a:majorFont>
      <a:minorFont>
        <a:latin typeface="B Nazani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39"/>
  <sheetViews>
    <sheetView rightToLeft="1" tabSelected="1" topLeftCell="A11" zoomScaleNormal="100" workbookViewId="0">
      <selection activeCell="F29" sqref="F29"/>
    </sheetView>
  </sheetViews>
  <sheetFormatPr defaultColWidth="9" defaultRowHeight="18"/>
  <cols>
    <col min="1" max="1" width="9" style="1" customWidth="1"/>
    <col min="2" max="16384" width="9" style="1"/>
  </cols>
  <sheetData>
    <row r="3" spans="1:17" ht="27.75">
      <c r="D3" s="68" t="s">
        <v>0</v>
      </c>
      <c r="E3" s="69"/>
      <c r="F3" s="69"/>
    </row>
    <row r="6" spans="1:17" ht="1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5" customHeight="1">
      <c r="A8" s="3"/>
      <c r="B8" s="3"/>
      <c r="C8" s="3"/>
      <c r="D8" s="3"/>
      <c r="E8" s="3"/>
      <c r="F8" s="3"/>
      <c r="G8" s="3"/>
      <c r="H8" s="3"/>
      <c r="I8" s="3"/>
      <c r="J8" s="2"/>
      <c r="K8" s="2"/>
      <c r="L8" s="2"/>
      <c r="M8" s="2"/>
      <c r="N8" s="2"/>
      <c r="O8" s="2"/>
      <c r="P8" s="2"/>
      <c r="Q8" s="2"/>
    </row>
    <row r="9" spans="1:17" ht="15" customHeight="1">
      <c r="A9" s="3"/>
      <c r="B9" s="3"/>
      <c r="C9" s="3"/>
      <c r="D9" s="3"/>
      <c r="E9" s="3"/>
      <c r="F9" s="3"/>
      <c r="G9" s="3"/>
      <c r="H9" s="3"/>
      <c r="I9" s="3"/>
      <c r="J9" s="2"/>
      <c r="K9" s="2"/>
      <c r="L9" s="2"/>
      <c r="M9" s="2"/>
      <c r="N9" s="2"/>
      <c r="O9" s="2"/>
      <c r="P9" s="2"/>
      <c r="Q9" s="2"/>
    </row>
    <row r="10" spans="1:17" ht="15" customHeight="1">
      <c r="A10" s="3"/>
      <c r="B10" s="3"/>
      <c r="C10" s="3"/>
      <c r="D10" s="3"/>
      <c r="E10" s="3"/>
      <c r="F10" s="3"/>
      <c r="G10" s="3"/>
      <c r="H10" s="3"/>
      <c r="I10" s="3"/>
      <c r="J10" s="2"/>
      <c r="K10" s="2"/>
      <c r="L10" s="2"/>
      <c r="M10" s="2"/>
      <c r="N10" s="2"/>
      <c r="O10" s="2"/>
      <c r="P10" s="2"/>
      <c r="Q10" s="2"/>
    </row>
    <row r="11" spans="1:17" ht="15" customHeight="1">
      <c r="A11" s="3"/>
      <c r="B11" s="3"/>
      <c r="C11" s="3"/>
      <c r="D11" s="3"/>
      <c r="E11" s="3"/>
      <c r="F11" s="3"/>
      <c r="G11" s="3"/>
      <c r="H11" s="3"/>
      <c r="I11" s="3"/>
      <c r="J11" s="2"/>
      <c r="K11" s="2"/>
      <c r="L11" s="2"/>
      <c r="M11" s="2"/>
      <c r="N11" s="2"/>
      <c r="O11" s="2"/>
      <c r="P11" s="2"/>
      <c r="Q11" s="2"/>
    </row>
    <row r="12" spans="1:17" ht="15" customHeight="1">
      <c r="A12" s="3"/>
      <c r="B12" s="3"/>
      <c r="C12" s="3"/>
      <c r="D12" s="3"/>
      <c r="E12" s="3"/>
      <c r="F12" s="3"/>
      <c r="G12" s="3"/>
      <c r="H12" s="3"/>
      <c r="I12" s="3"/>
      <c r="J12" s="2"/>
      <c r="K12" s="2"/>
      <c r="L12" s="2"/>
      <c r="M12" s="2"/>
      <c r="N12" s="2"/>
      <c r="O12" s="2"/>
      <c r="P12" s="2"/>
      <c r="Q12" s="2"/>
    </row>
    <row r="13" spans="1:17" ht="15" customHeight="1">
      <c r="A13" s="3"/>
      <c r="B13" s="3"/>
      <c r="C13" s="3"/>
      <c r="D13" s="3"/>
      <c r="E13" s="3"/>
      <c r="F13" s="3"/>
      <c r="G13" s="3"/>
      <c r="H13" s="3"/>
      <c r="I13" s="3"/>
      <c r="J13" s="2"/>
      <c r="K13" s="2"/>
      <c r="L13" s="2"/>
      <c r="M13" s="2"/>
      <c r="N13" s="2"/>
      <c r="O13" s="2"/>
      <c r="P13" s="2"/>
      <c r="Q13" s="2"/>
    </row>
    <row r="14" spans="1:17" ht="15" customHeight="1">
      <c r="A14" s="3"/>
      <c r="B14" s="3"/>
      <c r="C14" s="3"/>
      <c r="D14" s="3"/>
      <c r="E14" s="3"/>
      <c r="F14" s="3"/>
      <c r="G14" s="3"/>
      <c r="H14" s="3"/>
      <c r="I14" s="3"/>
      <c r="J14" s="2"/>
      <c r="K14" s="2"/>
      <c r="L14" s="2"/>
      <c r="M14" s="2"/>
      <c r="N14" s="2"/>
      <c r="O14" s="2"/>
      <c r="P14" s="2"/>
      <c r="Q14" s="2"/>
    </row>
    <row r="15" spans="1:17" ht="15" customHeight="1">
      <c r="A15" s="64" t="s">
        <v>1</v>
      </c>
      <c r="B15" s="65"/>
      <c r="C15" s="65"/>
      <c r="D15" s="65"/>
      <c r="E15" s="65"/>
      <c r="F15" s="65"/>
      <c r="G15" s="65"/>
      <c r="H15" s="65"/>
      <c r="I15" s="65"/>
      <c r="J15" s="2"/>
      <c r="K15" s="2"/>
      <c r="L15" s="2"/>
      <c r="M15" s="2"/>
      <c r="N15" s="2"/>
      <c r="O15" s="2"/>
      <c r="P15" s="2"/>
      <c r="Q15" s="2"/>
    </row>
    <row r="16" spans="1:17" ht="15" customHeight="1">
      <c r="A16" s="65"/>
      <c r="B16" s="65"/>
      <c r="C16" s="65"/>
      <c r="D16" s="65"/>
      <c r="E16" s="65"/>
      <c r="F16" s="65"/>
      <c r="G16" s="65"/>
      <c r="H16" s="65"/>
      <c r="I16" s="65"/>
    </row>
    <row r="17" spans="1:9" ht="15" customHeight="1">
      <c r="A17" s="66" t="s">
        <v>2</v>
      </c>
      <c r="B17" s="67"/>
      <c r="C17" s="67"/>
      <c r="D17" s="67"/>
      <c r="E17" s="67"/>
      <c r="F17" s="67"/>
      <c r="G17" s="67"/>
      <c r="H17" s="67"/>
      <c r="I17" s="67"/>
    </row>
    <row r="18" spans="1:9" ht="15" customHeight="1">
      <c r="A18" s="67"/>
      <c r="B18" s="67"/>
      <c r="C18" s="67"/>
      <c r="D18" s="67"/>
      <c r="E18" s="67"/>
      <c r="F18" s="67"/>
      <c r="G18" s="67"/>
      <c r="H18" s="67"/>
      <c r="I18" s="67"/>
    </row>
    <row r="19" spans="1:9" ht="15" customHeight="1">
      <c r="A19" s="67"/>
      <c r="B19" s="67"/>
      <c r="C19" s="67"/>
      <c r="D19" s="67"/>
      <c r="E19" s="67"/>
      <c r="F19" s="67"/>
      <c r="G19" s="67"/>
      <c r="H19" s="67"/>
      <c r="I19" s="67"/>
    </row>
    <row r="20" spans="1:9" ht="15" customHeight="1">
      <c r="A20" s="66" t="s">
        <v>3</v>
      </c>
      <c r="B20" s="67"/>
      <c r="C20" s="67"/>
      <c r="D20" s="67"/>
      <c r="E20" s="67"/>
      <c r="F20" s="67"/>
      <c r="G20" s="67"/>
      <c r="H20" s="67"/>
      <c r="I20" s="67"/>
    </row>
    <row r="21" spans="1:9" ht="15" customHeight="1">
      <c r="A21" s="67"/>
      <c r="B21" s="67"/>
      <c r="C21" s="67"/>
      <c r="D21" s="67"/>
      <c r="E21" s="67"/>
      <c r="F21" s="67"/>
      <c r="G21" s="67"/>
      <c r="H21" s="67"/>
      <c r="I21" s="67"/>
    </row>
    <row r="22" spans="1:9" ht="15" customHeight="1">
      <c r="A22" s="67"/>
      <c r="B22" s="67"/>
      <c r="C22" s="67"/>
      <c r="D22" s="67"/>
      <c r="E22" s="67"/>
      <c r="F22" s="67"/>
      <c r="G22" s="67"/>
      <c r="H22" s="67"/>
      <c r="I22" s="67"/>
    </row>
    <row r="23" spans="1:9" ht="15" customHeight="1">
      <c r="A23" s="67"/>
      <c r="B23" s="67"/>
      <c r="C23" s="67"/>
      <c r="D23" s="67"/>
      <c r="E23" s="67"/>
      <c r="F23" s="67"/>
      <c r="G23" s="67"/>
      <c r="H23" s="67"/>
      <c r="I23" s="67"/>
    </row>
    <row r="24" spans="1:9" ht="15" customHeight="1">
      <c r="A24" s="3"/>
      <c r="B24" s="3"/>
      <c r="C24" s="3"/>
      <c r="D24" s="3"/>
      <c r="E24" s="3"/>
      <c r="F24" s="3"/>
      <c r="G24" s="3"/>
      <c r="H24" s="3"/>
      <c r="I24" s="3"/>
    </row>
    <row r="37" spans="6:8">
      <c r="F37" s="62" t="s">
        <v>4</v>
      </c>
      <c r="G37" s="63"/>
      <c r="H37" s="63"/>
    </row>
    <row r="38" spans="6:8">
      <c r="F38" s="63"/>
      <c r="G38" s="63"/>
      <c r="H38" s="63"/>
    </row>
    <row r="39" spans="6:8">
      <c r="F39" s="63"/>
      <c r="G39" s="63"/>
      <c r="H39" s="63"/>
    </row>
  </sheetData>
  <mergeCells count="5">
    <mergeCell ref="F37:H39"/>
    <mergeCell ref="A15:I16"/>
    <mergeCell ref="A17:I19"/>
    <mergeCell ref="A20:I23"/>
    <mergeCell ref="D3:F3"/>
  </mergeCells>
  <pageMargins left="0.70866141732283472" right="0.70866141732283472" top="0.74803149606299213" bottom="0.74803149606299213" header="0.31496062992125984" footer="0.31496062992125984"/>
  <pageSetup orientation="portrait" r:id="rId1"/>
  <headerFooter differentOddEven="1" differentFirst="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006C4-E058-41A7-8792-3AEF8DABE251}">
  <sheetPr>
    <pageSetUpPr fitToPage="1"/>
  </sheetPr>
  <dimension ref="A1:K16"/>
  <sheetViews>
    <sheetView rightToLeft="1" zoomScaleNormal="100" zoomScaleSheetLayoutView="106" workbookViewId="0">
      <selection activeCell="L36" sqref="L36"/>
    </sheetView>
  </sheetViews>
  <sheetFormatPr defaultColWidth="9" defaultRowHeight="18"/>
  <cols>
    <col min="1" max="1" width="19" style="53" customWidth="1"/>
    <col min="2" max="5" width="13" style="53" customWidth="1"/>
    <col min="6" max="6" width="16.28515625" style="53" customWidth="1"/>
    <col min="7" max="8" width="13" style="53" customWidth="1"/>
    <col min="9" max="10" width="15" style="53" customWidth="1"/>
    <col min="11" max="11" width="16.28515625" style="53" customWidth="1"/>
    <col min="12" max="12" width="9" style="10" customWidth="1"/>
    <col min="13" max="16384" width="9" style="10"/>
  </cols>
  <sheetData>
    <row r="1" spans="1:11">
      <c r="A1" s="99" t="s">
        <v>1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1">
      <c r="A2" s="99" t="s">
        <v>102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>
      <c r="A3" s="99" t="s">
        <v>103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5" spans="1:11">
      <c r="A5" s="102" t="s">
        <v>192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</row>
    <row r="7" spans="1:11" ht="19.5" customHeight="1">
      <c r="A7" s="57"/>
      <c r="B7" s="103" t="s">
        <v>121</v>
      </c>
      <c r="C7" s="104"/>
      <c r="D7" s="104"/>
      <c r="E7" s="104"/>
      <c r="F7" s="104"/>
      <c r="G7" s="104" t="s">
        <v>122</v>
      </c>
      <c r="H7" s="104"/>
      <c r="I7" s="104"/>
      <c r="J7" s="104"/>
      <c r="K7" s="104"/>
    </row>
    <row r="8" spans="1:11" ht="19.5" customHeight="1">
      <c r="A8" s="109" t="s">
        <v>174</v>
      </c>
      <c r="B8" s="107" t="s">
        <v>149</v>
      </c>
      <c r="C8" s="100" t="s">
        <v>169</v>
      </c>
      <c r="D8" s="100" t="s">
        <v>170</v>
      </c>
      <c r="E8" s="100" t="s">
        <v>51</v>
      </c>
      <c r="F8" s="107"/>
      <c r="G8" s="107" t="s">
        <v>149</v>
      </c>
      <c r="H8" s="100" t="s">
        <v>169</v>
      </c>
      <c r="I8" s="100" t="s">
        <v>170</v>
      </c>
      <c r="J8" s="100" t="s">
        <v>51</v>
      </c>
      <c r="K8" s="107"/>
    </row>
    <row r="9" spans="1:11" ht="18.75" customHeight="1">
      <c r="A9" s="109"/>
      <c r="B9" s="101"/>
      <c r="C9" s="101"/>
      <c r="D9" s="101"/>
      <c r="E9" s="104"/>
      <c r="F9" s="104"/>
      <c r="G9" s="101"/>
      <c r="H9" s="101"/>
      <c r="I9" s="101"/>
      <c r="J9" s="104"/>
      <c r="K9" s="104"/>
    </row>
    <row r="10" spans="1:11" ht="28.5" customHeight="1">
      <c r="A10" s="110"/>
      <c r="B10" s="121" t="s">
        <v>186</v>
      </c>
      <c r="C10" s="121" t="s">
        <v>187</v>
      </c>
      <c r="D10" s="121" t="s">
        <v>188</v>
      </c>
      <c r="E10" s="59" t="s">
        <v>90</v>
      </c>
      <c r="F10" s="59" t="s">
        <v>173</v>
      </c>
      <c r="G10" s="121" t="s">
        <v>186</v>
      </c>
      <c r="H10" s="121" t="s">
        <v>187</v>
      </c>
      <c r="I10" s="121" t="s">
        <v>188</v>
      </c>
      <c r="J10" s="59" t="s">
        <v>90</v>
      </c>
      <c r="K10" s="59" t="s">
        <v>173</v>
      </c>
    </row>
    <row r="11" spans="1:11" ht="23.1" customHeight="1">
      <c r="A11" s="21" t="s">
        <v>161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3">
        <v>6792669828</v>
      </c>
      <c r="J11" s="23">
        <v>6792669828</v>
      </c>
      <c r="K11" s="25">
        <v>21.03</v>
      </c>
    </row>
    <row r="12" spans="1:11" ht="23.1" customHeight="1">
      <c r="A12" s="21" t="s">
        <v>164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3">
        <v>-1245001160</v>
      </c>
      <c r="J12" s="23">
        <v>-1245001160</v>
      </c>
      <c r="K12" s="25">
        <v>-3.85</v>
      </c>
    </row>
    <row r="13" spans="1:11" ht="23.1" customHeight="1">
      <c r="A13" s="21" t="s">
        <v>163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3">
        <v>1583895685</v>
      </c>
      <c r="J13" s="23">
        <v>1583895685</v>
      </c>
      <c r="K13" s="25">
        <v>4.9000000000000004</v>
      </c>
    </row>
    <row r="14" spans="1:11" ht="23.1" customHeight="1">
      <c r="A14" s="21" t="s">
        <v>162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3">
        <v>-1940211497</v>
      </c>
      <c r="J14" s="23">
        <v>-1940211497</v>
      </c>
      <c r="K14" s="25">
        <v>-6.01</v>
      </c>
    </row>
    <row r="15" spans="1:11" ht="23.1" customHeight="1">
      <c r="A15" s="21" t="s">
        <v>51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3">
        <v>5191352856</v>
      </c>
      <c r="J15" s="23">
        <v>5191352856</v>
      </c>
      <c r="K15" s="25">
        <v>16.07</v>
      </c>
    </row>
    <row r="16" spans="1:11" ht="23.1" customHeight="1">
      <c r="A16" s="21" t="s">
        <v>52</v>
      </c>
      <c r="B16" s="44"/>
      <c r="C16" s="44"/>
      <c r="D16" s="44"/>
      <c r="E16" s="44"/>
      <c r="F16" s="56"/>
      <c r="G16" s="44"/>
      <c r="H16" s="44"/>
      <c r="I16" s="44"/>
      <c r="J16" s="44"/>
      <c r="K16" s="44"/>
    </row>
  </sheetData>
  <mergeCells count="15">
    <mergeCell ref="H8:H9"/>
    <mergeCell ref="I8:I9"/>
    <mergeCell ref="J8:K9"/>
    <mergeCell ref="A8:A10"/>
    <mergeCell ref="B8:B9"/>
    <mergeCell ref="C8:C9"/>
    <mergeCell ref="D8:D9"/>
    <mergeCell ref="E8:F9"/>
    <mergeCell ref="G8:G9"/>
    <mergeCell ref="A1:K1"/>
    <mergeCell ref="A2:K2"/>
    <mergeCell ref="A3:K3"/>
    <mergeCell ref="A5:K5"/>
    <mergeCell ref="B7:F7"/>
    <mergeCell ref="G7:K7"/>
  </mergeCells>
  <pageMargins left="0.70866141732283472" right="0.70866141732283472" top="0.74803149606299213" bottom="0.74803149606299213" header="0.31496062992125984" footer="0.31496062992125984"/>
  <pageSetup scale="61" orientation="portrait" r:id="rId1"/>
  <headerFooter differentOddEven="1" differentFirst="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18"/>
  <sheetViews>
    <sheetView rightToLeft="1" zoomScaleNormal="100" zoomScaleSheetLayoutView="106" workbookViewId="0">
      <selection activeCell="L36" sqref="L36"/>
    </sheetView>
  </sheetViews>
  <sheetFormatPr defaultColWidth="9" defaultRowHeight="18"/>
  <cols>
    <col min="1" max="1" width="28.7109375" style="51" customWidth="1"/>
    <col min="2" max="2" width="13" style="51" customWidth="1"/>
    <col min="3" max="3" width="15" style="51" customWidth="1"/>
    <col min="4" max="4" width="14.28515625" style="51" customWidth="1"/>
    <col min="5" max="6" width="13" style="51" customWidth="1"/>
    <col min="7" max="8" width="14.28515625" style="51" customWidth="1"/>
    <col min="9" max="9" width="14.85546875" style="51" customWidth="1"/>
    <col min="10" max="10" width="9" style="11" customWidth="1"/>
    <col min="11" max="16384" width="9" style="11"/>
  </cols>
  <sheetData>
    <row r="1" spans="1:9">
      <c r="A1" s="99" t="s">
        <v>1</v>
      </c>
      <c r="B1" s="99"/>
      <c r="C1" s="99"/>
      <c r="D1" s="99"/>
      <c r="E1" s="99"/>
      <c r="F1" s="99"/>
      <c r="G1" s="99"/>
      <c r="H1" s="99"/>
      <c r="I1" s="99"/>
    </row>
    <row r="2" spans="1:9">
      <c r="A2" s="99" t="s">
        <v>102</v>
      </c>
      <c r="B2" s="99"/>
      <c r="C2" s="99"/>
      <c r="D2" s="99"/>
      <c r="E2" s="99"/>
      <c r="F2" s="99"/>
      <c r="G2" s="99"/>
      <c r="H2" s="99"/>
      <c r="I2" s="99"/>
    </row>
    <row r="3" spans="1:9">
      <c r="A3" s="99" t="s">
        <v>103</v>
      </c>
      <c r="B3" s="99"/>
      <c r="C3" s="99"/>
      <c r="D3" s="99"/>
      <c r="E3" s="99"/>
      <c r="F3" s="99"/>
      <c r="G3" s="99"/>
      <c r="H3" s="99"/>
      <c r="I3" s="99"/>
    </row>
    <row r="4" spans="1:9">
      <c r="A4" s="102" t="s">
        <v>195</v>
      </c>
      <c r="B4" s="102"/>
      <c r="C4" s="102"/>
      <c r="D4" s="102"/>
      <c r="E4" s="102"/>
      <c r="F4" s="102"/>
      <c r="G4" s="102"/>
      <c r="H4" s="102"/>
      <c r="I4" s="102"/>
    </row>
    <row r="6" spans="1:9" ht="19.5" customHeight="1">
      <c r="A6" s="52"/>
      <c r="B6" s="103" t="s">
        <v>121</v>
      </c>
      <c r="C6" s="104"/>
      <c r="D6" s="104"/>
      <c r="E6" s="104"/>
      <c r="F6" s="103" t="s">
        <v>122</v>
      </c>
      <c r="G6" s="104"/>
      <c r="H6" s="104"/>
      <c r="I6" s="104"/>
    </row>
    <row r="7" spans="1:9" ht="20.25" customHeight="1">
      <c r="A7" s="105"/>
      <c r="B7" s="100" t="s">
        <v>168</v>
      </c>
      <c r="C7" s="100" t="s">
        <v>169</v>
      </c>
      <c r="D7" s="100" t="s">
        <v>170</v>
      </c>
      <c r="E7" s="100" t="s">
        <v>51</v>
      </c>
      <c r="F7" s="100" t="s">
        <v>168</v>
      </c>
      <c r="G7" s="100" t="s">
        <v>169</v>
      </c>
      <c r="H7" s="100" t="s">
        <v>170</v>
      </c>
      <c r="I7" s="100" t="s">
        <v>51</v>
      </c>
    </row>
    <row r="8" spans="1:9" ht="20.25" customHeight="1">
      <c r="A8" s="106"/>
      <c r="B8" s="101"/>
      <c r="C8" s="101"/>
      <c r="D8" s="101"/>
      <c r="E8" s="101"/>
      <c r="F8" s="101"/>
      <c r="G8" s="101"/>
      <c r="H8" s="101"/>
      <c r="I8" s="101"/>
    </row>
    <row r="9" spans="1:9">
      <c r="A9" s="106"/>
      <c r="B9" s="121" t="s">
        <v>186</v>
      </c>
      <c r="C9" s="121" t="s">
        <v>187</v>
      </c>
      <c r="D9" s="121" t="s">
        <v>188</v>
      </c>
      <c r="E9" s="104"/>
      <c r="F9" s="121" t="s">
        <v>186</v>
      </c>
      <c r="G9" s="121" t="s">
        <v>187</v>
      </c>
      <c r="H9" s="121" t="s">
        <v>188</v>
      </c>
      <c r="I9" s="104"/>
    </row>
    <row r="10" spans="1:9" ht="23.1" customHeight="1">
      <c r="A10" s="13" t="s">
        <v>165</v>
      </c>
      <c r="B10" s="15">
        <v>0</v>
      </c>
      <c r="C10" s="118">
        <v>0</v>
      </c>
      <c r="D10" s="118">
        <v>0</v>
      </c>
      <c r="E10" s="118">
        <v>0</v>
      </c>
      <c r="F10" s="118">
        <v>0</v>
      </c>
      <c r="G10" s="118">
        <v>0</v>
      </c>
      <c r="H10" s="23">
        <v>114374398</v>
      </c>
      <c r="I10" s="23">
        <v>114374398</v>
      </c>
    </row>
    <row r="11" spans="1:9" ht="23.1" customHeight="1">
      <c r="A11" s="13" t="s">
        <v>65</v>
      </c>
      <c r="B11" s="15">
        <v>0</v>
      </c>
      <c r="C11" s="23">
        <v>81426962</v>
      </c>
      <c r="D11" s="118">
        <v>0</v>
      </c>
      <c r="E11" s="23">
        <v>81426962</v>
      </c>
      <c r="F11" s="118">
        <v>0</v>
      </c>
      <c r="G11" s="23">
        <v>792625420</v>
      </c>
      <c r="H11" s="23">
        <v>0</v>
      </c>
      <c r="I11" s="23">
        <v>792625420</v>
      </c>
    </row>
    <row r="12" spans="1:9" ht="23.1" customHeight="1">
      <c r="A12" s="13" t="s">
        <v>69</v>
      </c>
      <c r="B12" s="15">
        <v>0</v>
      </c>
      <c r="C12" s="118">
        <v>-1681813234</v>
      </c>
      <c r="D12" s="23">
        <v>1674014650</v>
      </c>
      <c r="E12" s="118">
        <v>-7798584</v>
      </c>
      <c r="F12" s="118">
        <v>0</v>
      </c>
      <c r="G12" s="23">
        <v>0</v>
      </c>
      <c r="H12" s="23">
        <v>1674014650</v>
      </c>
      <c r="I12" s="23">
        <v>1674014650</v>
      </c>
    </row>
    <row r="13" spans="1:9" ht="23.1" customHeight="1">
      <c r="A13" s="13" t="s">
        <v>72</v>
      </c>
      <c r="B13" s="15">
        <v>0</v>
      </c>
      <c r="C13" s="23">
        <v>80111671</v>
      </c>
      <c r="D13" s="118">
        <v>0</v>
      </c>
      <c r="E13" s="23">
        <v>80111671</v>
      </c>
      <c r="F13" s="118">
        <v>0</v>
      </c>
      <c r="G13" s="23">
        <v>469236781</v>
      </c>
      <c r="H13" s="23">
        <v>0</v>
      </c>
      <c r="I13" s="23">
        <v>469236781</v>
      </c>
    </row>
    <row r="14" spans="1:9" ht="23.1" customHeight="1">
      <c r="A14" s="13" t="s">
        <v>75</v>
      </c>
      <c r="B14" s="15">
        <v>0</v>
      </c>
      <c r="C14" s="23">
        <v>319381740</v>
      </c>
      <c r="D14" s="118">
        <v>0</v>
      </c>
      <c r="E14" s="23">
        <v>319381740</v>
      </c>
      <c r="F14" s="118">
        <v>0</v>
      </c>
      <c r="G14" s="23">
        <v>3730763306</v>
      </c>
      <c r="H14" s="23">
        <v>0</v>
      </c>
      <c r="I14" s="23">
        <v>3730763306</v>
      </c>
    </row>
    <row r="15" spans="1:9" ht="23.1" customHeight="1">
      <c r="A15" s="13" t="s">
        <v>78</v>
      </c>
      <c r="B15" s="15">
        <v>0</v>
      </c>
      <c r="C15" s="118">
        <v>-3664170636</v>
      </c>
      <c r="D15" s="23">
        <v>3767851841</v>
      </c>
      <c r="E15" s="23">
        <v>103681205</v>
      </c>
      <c r="F15" s="118">
        <v>0</v>
      </c>
      <c r="G15" s="23">
        <v>0</v>
      </c>
      <c r="H15" s="23">
        <v>3767851841</v>
      </c>
      <c r="I15" s="23">
        <v>3767851841</v>
      </c>
    </row>
    <row r="16" spans="1:9" ht="23.1" customHeight="1">
      <c r="A16" s="13" t="s">
        <v>80</v>
      </c>
      <c r="B16" s="15">
        <v>0</v>
      </c>
      <c r="C16" s="118">
        <v>-1158502039</v>
      </c>
      <c r="D16" s="23">
        <v>1212074612</v>
      </c>
      <c r="E16" s="23">
        <v>53572573</v>
      </c>
      <c r="F16" s="118">
        <v>0</v>
      </c>
      <c r="G16" s="23">
        <v>0</v>
      </c>
      <c r="H16" s="23">
        <v>1212074612</v>
      </c>
      <c r="I16" s="23">
        <v>1212074612</v>
      </c>
    </row>
    <row r="17" spans="1:9" ht="23.1" customHeight="1">
      <c r="A17" s="13" t="s">
        <v>51</v>
      </c>
      <c r="B17" s="15">
        <v>0</v>
      </c>
      <c r="C17" s="118">
        <v>-6023565536</v>
      </c>
      <c r="D17" s="23">
        <v>6653941103</v>
      </c>
      <c r="E17" s="23">
        <v>630375567</v>
      </c>
      <c r="F17" s="118">
        <v>0</v>
      </c>
      <c r="G17" s="23">
        <v>4992625507</v>
      </c>
      <c r="H17" s="23">
        <v>6768315501</v>
      </c>
      <c r="I17" s="23">
        <v>11760941008</v>
      </c>
    </row>
    <row r="18" spans="1:9" ht="23.1" customHeight="1">
      <c r="A18" s="50" t="s">
        <v>52</v>
      </c>
      <c r="B18" s="44"/>
      <c r="C18" s="44"/>
      <c r="D18" s="44"/>
      <c r="E18" s="44"/>
      <c r="F18" s="44"/>
      <c r="G18" s="44"/>
      <c r="H18" s="44"/>
      <c r="I18" s="44"/>
    </row>
  </sheetData>
  <mergeCells count="15">
    <mergeCell ref="A1:I1"/>
    <mergeCell ref="A2:I2"/>
    <mergeCell ref="A3:I3"/>
    <mergeCell ref="B7:B8"/>
    <mergeCell ref="C7:C8"/>
    <mergeCell ref="D7:D8"/>
    <mergeCell ref="F7:F8"/>
    <mergeCell ref="G7:G8"/>
    <mergeCell ref="H7:H8"/>
    <mergeCell ref="A4:I4"/>
    <mergeCell ref="B6:E6"/>
    <mergeCell ref="F6:I6"/>
    <mergeCell ref="A7:A9"/>
    <mergeCell ref="I7:I9"/>
    <mergeCell ref="E7:E9"/>
  </mergeCells>
  <pageMargins left="0.70866141732283472" right="0.70866141732283472" top="0.74803149606299213" bottom="0.74803149606299213" header="0.31496062992125984" footer="0.31496062992125984"/>
  <pageSetup scale="70" orientation="portrait" r:id="rId1"/>
  <headerFooter differentOddEven="1" differentFirst="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13"/>
  <sheetViews>
    <sheetView rightToLeft="1" zoomScaleNormal="100" zoomScaleSheetLayoutView="106" workbookViewId="0">
      <selection activeCell="L36" sqref="L36"/>
    </sheetView>
  </sheetViews>
  <sheetFormatPr defaultColWidth="9" defaultRowHeight="18"/>
  <cols>
    <col min="1" max="1" width="13" style="51" customWidth="1"/>
    <col min="2" max="2" width="19.85546875" style="51" customWidth="1"/>
    <col min="3" max="3" width="29.28515625" style="51" customWidth="1"/>
    <col min="4" max="4" width="26" style="51" customWidth="1"/>
    <col min="5" max="5" width="29.28515625" style="51" customWidth="1"/>
    <col min="6" max="6" width="26" style="51" customWidth="1"/>
    <col min="7" max="7" width="13" style="11" customWidth="1"/>
    <col min="8" max="8" width="9" style="11" customWidth="1"/>
    <col min="9" max="16384" width="9" style="11"/>
  </cols>
  <sheetData>
    <row r="1" spans="1:7">
      <c r="A1" s="99" t="s">
        <v>1</v>
      </c>
      <c r="B1" s="99"/>
      <c r="C1" s="99"/>
      <c r="D1" s="99"/>
      <c r="E1" s="99"/>
      <c r="F1" s="99"/>
    </row>
    <row r="2" spans="1:7">
      <c r="A2" s="99" t="s">
        <v>102</v>
      </c>
      <c r="B2" s="99"/>
      <c r="C2" s="99"/>
      <c r="D2" s="99"/>
      <c r="E2" s="99"/>
      <c r="F2" s="99"/>
    </row>
    <row r="3" spans="1:7">
      <c r="A3" s="99" t="s">
        <v>103</v>
      </c>
      <c r="B3" s="99"/>
      <c r="C3" s="99"/>
      <c r="D3" s="99"/>
      <c r="E3" s="99"/>
      <c r="F3" s="99"/>
    </row>
    <row r="4" spans="1:7">
      <c r="A4" s="102" t="s">
        <v>193</v>
      </c>
      <c r="B4" s="102"/>
      <c r="C4" s="102"/>
      <c r="D4" s="102"/>
      <c r="E4" s="102"/>
      <c r="F4" s="102"/>
    </row>
    <row r="5" spans="1:7">
      <c r="A5" s="60"/>
      <c r="B5" s="60"/>
      <c r="C5" s="60"/>
      <c r="D5" s="60"/>
      <c r="E5" s="60"/>
      <c r="F5" s="60"/>
    </row>
    <row r="6" spans="1:7" ht="37.5" customHeight="1">
      <c r="A6" s="111" t="s">
        <v>175</v>
      </c>
      <c r="B6" s="112"/>
      <c r="C6" s="113" t="s">
        <v>121</v>
      </c>
      <c r="D6" s="114"/>
      <c r="E6" s="111" t="s">
        <v>122</v>
      </c>
      <c r="F6" s="112"/>
      <c r="G6" s="12"/>
    </row>
    <row r="7" spans="1:7" ht="59.25" customHeight="1">
      <c r="A7" s="58" t="s">
        <v>176</v>
      </c>
      <c r="B7" s="61" t="s">
        <v>87</v>
      </c>
      <c r="C7" s="61" t="s">
        <v>177</v>
      </c>
      <c r="D7" s="61" t="s">
        <v>178</v>
      </c>
      <c r="E7" s="61" t="s">
        <v>177</v>
      </c>
      <c r="F7" s="61" t="s">
        <v>178</v>
      </c>
      <c r="G7" s="10"/>
    </row>
    <row r="8" spans="1:7" ht="22.5" customHeight="1">
      <c r="A8" s="55"/>
      <c r="B8" s="55"/>
      <c r="C8" s="121" t="s">
        <v>196</v>
      </c>
      <c r="D8" s="55"/>
      <c r="E8" s="121" t="s">
        <v>196</v>
      </c>
      <c r="F8" s="55"/>
      <c r="G8" s="10"/>
    </row>
    <row r="9" spans="1:7" ht="23.1" customHeight="1">
      <c r="A9" s="13" t="s">
        <v>97</v>
      </c>
      <c r="B9" s="13" t="s">
        <v>98</v>
      </c>
      <c r="C9" s="23">
        <v>33173</v>
      </c>
      <c r="D9" s="13" t="s">
        <v>179</v>
      </c>
      <c r="E9" s="23">
        <v>13985683128</v>
      </c>
      <c r="F9" s="13" t="s">
        <v>180</v>
      </c>
    </row>
    <row r="10" spans="1:7" ht="23.1" customHeight="1">
      <c r="A10" s="13" t="s">
        <v>93</v>
      </c>
      <c r="B10" s="13" t="s">
        <v>94</v>
      </c>
      <c r="C10" s="23">
        <v>0</v>
      </c>
      <c r="D10" s="13" t="s">
        <v>181</v>
      </c>
      <c r="E10" s="23">
        <v>83555408</v>
      </c>
      <c r="F10" s="13" t="s">
        <v>182</v>
      </c>
    </row>
    <row r="11" spans="1:7" ht="23.1" customHeight="1">
      <c r="A11" s="13" t="s">
        <v>99</v>
      </c>
      <c r="B11" s="13" t="s">
        <v>100</v>
      </c>
      <c r="C11" s="23">
        <v>4377</v>
      </c>
      <c r="D11" s="13" t="s">
        <v>183</v>
      </c>
      <c r="E11" s="23">
        <v>57620</v>
      </c>
      <c r="F11" s="13" t="s">
        <v>184</v>
      </c>
    </row>
    <row r="12" spans="1:7" ht="23.1" customHeight="1">
      <c r="A12" s="13" t="s">
        <v>51</v>
      </c>
      <c r="B12" s="13"/>
      <c r="C12" s="23">
        <v>37550</v>
      </c>
      <c r="D12" s="13"/>
      <c r="E12" s="23">
        <v>14069296156</v>
      </c>
      <c r="F12" s="13"/>
    </row>
    <row r="13" spans="1:7" ht="23.1" customHeight="1">
      <c r="A13" s="50" t="s">
        <v>52</v>
      </c>
      <c r="B13" s="29"/>
      <c r="C13" s="49"/>
      <c r="D13" s="29"/>
      <c r="E13" s="44"/>
      <c r="F13" s="29"/>
      <c r="G13" s="10"/>
    </row>
  </sheetData>
  <mergeCells count="7">
    <mergeCell ref="A6:B6"/>
    <mergeCell ref="C6:D6"/>
    <mergeCell ref="A4:F4"/>
    <mergeCell ref="E6:F6"/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63" orientation="portrait" r:id="rId1"/>
  <headerFooter differentOddEven="1" differentFirst="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9BEE8-8FA8-4B96-BDD4-0414651EBFA5}">
  <sheetPr>
    <pageSetUpPr fitToPage="1"/>
  </sheetPr>
  <dimension ref="A1:G11"/>
  <sheetViews>
    <sheetView rightToLeft="1" zoomScale="106" zoomScaleNormal="106" workbookViewId="0">
      <selection activeCell="L36" sqref="L36"/>
    </sheetView>
  </sheetViews>
  <sheetFormatPr defaultColWidth="9" defaultRowHeight="18"/>
  <cols>
    <col min="1" max="4" width="13" style="42" customWidth="1"/>
    <col min="5" max="5" width="14.85546875" style="42" customWidth="1"/>
    <col min="6" max="6" width="13" style="42" customWidth="1"/>
    <col min="7" max="7" width="14.85546875" style="42" customWidth="1"/>
    <col min="8" max="8" width="9" style="1" customWidth="1"/>
    <col min="9" max="16384" width="9" style="1"/>
  </cols>
  <sheetData>
    <row r="1" spans="1:7">
      <c r="A1" s="92" t="s">
        <v>1</v>
      </c>
      <c r="B1" s="92"/>
      <c r="C1" s="92"/>
      <c r="D1" s="92"/>
      <c r="E1" s="92"/>
      <c r="F1" s="92"/>
      <c r="G1" s="92"/>
    </row>
    <row r="2" spans="1:7">
      <c r="A2" s="92" t="s">
        <v>102</v>
      </c>
      <c r="B2" s="92"/>
      <c r="C2" s="92"/>
      <c r="D2" s="92"/>
      <c r="E2" s="92"/>
      <c r="F2" s="92"/>
      <c r="G2" s="92"/>
    </row>
    <row r="3" spans="1:7">
      <c r="A3" s="92" t="s">
        <v>7</v>
      </c>
      <c r="B3" s="92"/>
      <c r="C3" s="92"/>
      <c r="D3" s="92"/>
      <c r="E3" s="92"/>
      <c r="F3" s="92"/>
      <c r="G3" s="92"/>
    </row>
    <row r="4" spans="1:7" ht="18.75">
      <c r="A4" s="85" t="s">
        <v>197</v>
      </c>
      <c r="B4" s="85"/>
      <c r="C4" s="27"/>
      <c r="D4" s="27"/>
      <c r="E4" s="27"/>
      <c r="F4" s="27"/>
      <c r="G4" s="27"/>
    </row>
    <row r="5" spans="1:7" ht="16.5" customHeight="1">
      <c r="A5" s="45"/>
      <c r="B5" s="91" t="s">
        <v>121</v>
      </c>
      <c r="C5" s="89"/>
      <c r="D5" s="89"/>
      <c r="E5" s="91" t="s">
        <v>122</v>
      </c>
      <c r="F5" s="89"/>
      <c r="G5" s="89"/>
    </row>
    <row r="6" spans="1:7" ht="38.25" customHeight="1">
      <c r="A6" s="46" t="s">
        <v>105</v>
      </c>
      <c r="B6" s="47" t="s">
        <v>150</v>
      </c>
      <c r="C6" s="47" t="s">
        <v>127</v>
      </c>
      <c r="D6" s="47" t="s">
        <v>151</v>
      </c>
      <c r="E6" s="47" t="s">
        <v>150</v>
      </c>
      <c r="F6" s="47" t="s">
        <v>127</v>
      </c>
      <c r="G6" s="47" t="s">
        <v>151</v>
      </c>
    </row>
    <row r="7" spans="1:7" ht="23.1" customHeight="1">
      <c r="A7" s="13" t="s">
        <v>99</v>
      </c>
      <c r="B7" s="117">
        <v>4377</v>
      </c>
      <c r="C7" s="117">
        <v>0</v>
      </c>
      <c r="D7" s="117">
        <v>4377</v>
      </c>
      <c r="E7" s="117">
        <v>57620</v>
      </c>
      <c r="F7" s="117">
        <v>0</v>
      </c>
      <c r="G7" s="117">
        <v>57620</v>
      </c>
    </row>
    <row r="8" spans="1:7" ht="23.1" customHeight="1">
      <c r="A8" s="13" t="s">
        <v>97</v>
      </c>
      <c r="B8" s="117">
        <v>33173</v>
      </c>
      <c r="C8" s="117">
        <v>0</v>
      </c>
      <c r="D8" s="117">
        <v>33173</v>
      </c>
      <c r="E8" s="117">
        <v>13985683128</v>
      </c>
      <c r="F8" s="117">
        <v>0</v>
      </c>
      <c r="G8" s="117">
        <v>13985683128</v>
      </c>
    </row>
    <row r="9" spans="1:7" ht="23.1" customHeight="1">
      <c r="A9" s="13" t="s">
        <v>93</v>
      </c>
      <c r="B9" s="117">
        <v>0</v>
      </c>
      <c r="C9" s="117">
        <v>0</v>
      </c>
      <c r="D9" s="117">
        <v>0</v>
      </c>
      <c r="E9" s="117">
        <v>83555408</v>
      </c>
      <c r="F9" s="117">
        <v>0</v>
      </c>
      <c r="G9" s="117">
        <v>83555408</v>
      </c>
    </row>
    <row r="10" spans="1:7" ht="23.1" customHeight="1">
      <c r="A10" s="13" t="s">
        <v>51</v>
      </c>
      <c r="B10" s="117">
        <v>37550</v>
      </c>
      <c r="C10" s="117">
        <v>0</v>
      </c>
      <c r="D10" s="117">
        <v>37550</v>
      </c>
      <c r="E10" s="117">
        <v>14069296156</v>
      </c>
      <c r="F10" s="117">
        <v>0</v>
      </c>
      <c r="G10" s="117">
        <v>14069296156</v>
      </c>
    </row>
    <row r="11" spans="1:7" ht="23.1" customHeight="1">
      <c r="A11" s="13" t="s">
        <v>52</v>
      </c>
      <c r="B11" s="15"/>
      <c r="C11" s="15"/>
      <c r="D11" s="15"/>
      <c r="E11" s="15"/>
      <c r="F11" s="15"/>
      <c r="G11" s="15"/>
    </row>
  </sheetData>
  <mergeCells count="6">
    <mergeCell ref="A1:G1"/>
    <mergeCell ref="A2:G2"/>
    <mergeCell ref="A3:G3"/>
    <mergeCell ref="A4:B4"/>
    <mergeCell ref="B5:D5"/>
    <mergeCell ref="E5:G5"/>
  </mergeCells>
  <pageMargins left="0.70866141732283472" right="0.70866141732283472" top="0.74803149606299213" bottom="0.74803149606299213" header="0.31496062992125984" footer="0.31496062992125984"/>
  <pageSetup orientation="portrait" r:id="rId1"/>
  <headerFooter differentOddEven="1" differentFirst="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C10"/>
  <sheetViews>
    <sheetView rightToLeft="1" zoomScaleNormal="100" zoomScaleSheetLayoutView="106" workbookViewId="0">
      <selection activeCell="L36" sqref="L36"/>
    </sheetView>
  </sheetViews>
  <sheetFormatPr defaultColWidth="9" defaultRowHeight="18"/>
  <cols>
    <col min="1" max="1" width="15.85546875" style="51" customWidth="1"/>
    <col min="2" max="2" width="29.7109375" style="51" customWidth="1"/>
    <col min="3" max="3" width="30.42578125" style="51" customWidth="1"/>
    <col min="4" max="4" width="9" style="11" customWidth="1"/>
    <col min="5" max="16384" width="9" style="11"/>
  </cols>
  <sheetData>
    <row r="1" spans="1:3">
      <c r="A1" s="99" t="s">
        <v>1</v>
      </c>
      <c r="B1" s="99"/>
      <c r="C1" s="99"/>
    </row>
    <row r="2" spans="1:3">
      <c r="A2" s="99" t="s">
        <v>102</v>
      </c>
      <c r="B2" s="99"/>
      <c r="C2" s="99"/>
    </row>
    <row r="3" spans="1:3">
      <c r="A3" s="99" t="s">
        <v>103</v>
      </c>
      <c r="B3" s="99"/>
      <c r="C3" s="99"/>
    </row>
    <row r="4" spans="1:3">
      <c r="A4" s="102" t="s">
        <v>194</v>
      </c>
      <c r="B4" s="102"/>
      <c r="C4" s="102"/>
    </row>
    <row r="5" spans="1:3">
      <c r="A5" s="52"/>
      <c r="B5" s="54" t="s">
        <v>121</v>
      </c>
      <c r="C5" s="54" t="s">
        <v>122</v>
      </c>
    </row>
    <row r="6" spans="1:3" ht="16.5" customHeight="1">
      <c r="A6" s="115" t="s">
        <v>117</v>
      </c>
      <c r="B6" s="100" t="s">
        <v>90</v>
      </c>
      <c r="C6" s="100" t="s">
        <v>90</v>
      </c>
    </row>
    <row r="7" spans="1:3">
      <c r="A7" s="116"/>
      <c r="B7" s="104"/>
      <c r="C7" s="104"/>
    </row>
    <row r="8" spans="1:3" ht="23.1" customHeight="1">
      <c r="A8" s="13" t="s">
        <v>185</v>
      </c>
      <c r="B8" s="117">
        <v>11354528</v>
      </c>
      <c r="C8" s="117">
        <v>55563035</v>
      </c>
    </row>
    <row r="9" spans="1:3" ht="23.1" customHeight="1">
      <c r="A9" s="13" t="s">
        <v>51</v>
      </c>
      <c r="B9" s="117">
        <v>11354528</v>
      </c>
      <c r="C9" s="117">
        <v>55563035</v>
      </c>
    </row>
    <row r="10" spans="1:3" ht="23.1" customHeight="1">
      <c r="A10" s="13" t="s">
        <v>52</v>
      </c>
      <c r="B10" s="15"/>
      <c r="C10" s="15"/>
    </row>
  </sheetData>
  <mergeCells count="7">
    <mergeCell ref="A1:C1"/>
    <mergeCell ref="A2:C2"/>
    <mergeCell ref="A3:C3"/>
    <mergeCell ref="C6:C7"/>
    <mergeCell ref="B6:B7"/>
    <mergeCell ref="A4:C4"/>
    <mergeCell ref="A6:A7"/>
  </mergeCells>
  <pageMargins left="0.70866141732283472" right="0.70866141732283472" top="0.74803149606299213" bottom="0.74803149606299213" header="0.31496062992125984" footer="0.31496062992125984"/>
  <pageSetup orientation="portrait" r:id="rId1"/>
  <headerFooter differentOddEven="1" differentFirst="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9"/>
  <sheetViews>
    <sheetView rightToLeft="1" topLeftCell="A31" zoomScaleNormal="100" zoomScaleSheetLayoutView="106" workbookViewId="0">
      <selection activeCell="L36" sqref="L36"/>
    </sheetView>
  </sheetViews>
  <sheetFormatPr defaultColWidth="9" defaultRowHeight="15.75"/>
  <cols>
    <col min="1" max="1" width="25.28515625" style="16" customWidth="1"/>
    <col min="2" max="2" width="13" style="16" customWidth="1"/>
    <col min="3" max="4" width="15.85546875" style="16" customWidth="1"/>
    <col min="5" max="5" width="13" style="16" customWidth="1"/>
    <col min="6" max="6" width="14.85546875" style="16" customWidth="1"/>
    <col min="7" max="7" width="13" style="16" customWidth="1"/>
    <col min="8" max="8" width="14.85546875" style="16" customWidth="1"/>
    <col min="9" max="10" width="13" style="16" customWidth="1"/>
    <col min="11" max="12" width="15.85546875" style="16" customWidth="1"/>
    <col min="13" max="13" width="13" style="16" customWidth="1"/>
    <col min="14" max="14" width="9" style="4" customWidth="1"/>
    <col min="15" max="16384" width="9" style="4"/>
  </cols>
  <sheetData>
    <row r="1" spans="1:13">
      <c r="A1" s="72" t="s">
        <v>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>
      <c r="A2" s="72" t="s">
        <v>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>
      <c r="A3" s="72" t="s">
        <v>7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3">
      <c r="A4" s="78" t="s">
        <v>8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</row>
    <row r="5" spans="1:13">
      <c r="A5" s="78" t="s">
        <v>9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7" spans="1:13" ht="18.75" customHeight="1">
      <c r="A7" s="17"/>
      <c r="B7" s="82" t="s">
        <v>10</v>
      </c>
      <c r="C7" s="71"/>
      <c r="D7" s="71"/>
      <c r="E7" s="80" t="s">
        <v>11</v>
      </c>
      <c r="F7" s="81"/>
      <c r="G7" s="81"/>
      <c r="H7" s="81"/>
      <c r="I7" s="82" t="s">
        <v>12</v>
      </c>
      <c r="J7" s="71"/>
      <c r="K7" s="71"/>
      <c r="L7" s="71"/>
      <c r="M7" s="71"/>
    </row>
    <row r="8" spans="1:13" ht="17.25" customHeight="1">
      <c r="A8" s="73" t="s">
        <v>13</v>
      </c>
      <c r="B8" s="73" t="s">
        <v>14</v>
      </c>
      <c r="C8" s="73" t="s">
        <v>15</v>
      </c>
      <c r="D8" s="70" t="s">
        <v>16</v>
      </c>
      <c r="E8" s="74" t="s">
        <v>17</v>
      </c>
      <c r="F8" s="75"/>
      <c r="G8" s="76" t="s">
        <v>18</v>
      </c>
      <c r="H8" s="77"/>
      <c r="I8" s="70" t="s">
        <v>14</v>
      </c>
      <c r="J8" s="70" t="s">
        <v>19</v>
      </c>
      <c r="K8" s="70" t="s">
        <v>15</v>
      </c>
      <c r="L8" s="70" t="s">
        <v>16</v>
      </c>
      <c r="M8" s="70" t="s">
        <v>20</v>
      </c>
    </row>
    <row r="9" spans="1:13" ht="20.25" customHeight="1">
      <c r="A9" s="71"/>
      <c r="B9" s="71"/>
      <c r="C9" s="71"/>
      <c r="D9" s="71"/>
      <c r="E9" s="18" t="s">
        <v>14</v>
      </c>
      <c r="F9" s="18" t="s">
        <v>21</v>
      </c>
      <c r="G9" s="18" t="s">
        <v>14</v>
      </c>
      <c r="H9" s="18" t="s">
        <v>22</v>
      </c>
      <c r="I9" s="71"/>
      <c r="J9" s="71"/>
      <c r="K9" s="71"/>
      <c r="L9" s="71"/>
      <c r="M9" s="71"/>
    </row>
    <row r="10" spans="1:13" ht="23.1" customHeight="1">
      <c r="A10" s="13" t="s">
        <v>23</v>
      </c>
      <c r="B10" s="117">
        <v>1000000</v>
      </c>
      <c r="C10" s="117">
        <v>1566139465</v>
      </c>
      <c r="D10" s="117">
        <v>1082520450</v>
      </c>
      <c r="E10" s="117">
        <v>0</v>
      </c>
      <c r="F10" s="117">
        <v>0</v>
      </c>
      <c r="G10" s="117">
        <v>1000000</v>
      </c>
      <c r="H10" s="117">
        <v>1121447536</v>
      </c>
      <c r="I10" s="117">
        <v>0</v>
      </c>
      <c r="J10" s="117">
        <v>0</v>
      </c>
      <c r="K10" s="117">
        <v>0</v>
      </c>
      <c r="L10" s="117">
        <v>0</v>
      </c>
      <c r="M10" s="15">
        <v>0</v>
      </c>
    </row>
    <row r="11" spans="1:13" ht="23.1" customHeight="1">
      <c r="A11" s="13" t="s">
        <v>24</v>
      </c>
      <c r="B11" s="117">
        <v>4550000</v>
      </c>
      <c r="C11" s="117">
        <v>2003857788</v>
      </c>
      <c r="D11" s="117">
        <v>2184573985</v>
      </c>
      <c r="E11" s="117">
        <v>0</v>
      </c>
      <c r="F11" s="117">
        <v>0</v>
      </c>
      <c r="G11" s="117">
        <v>4550000</v>
      </c>
      <c r="H11" s="117">
        <v>2166855660</v>
      </c>
      <c r="I11" s="117">
        <v>0</v>
      </c>
      <c r="J11" s="117">
        <v>0</v>
      </c>
      <c r="K11" s="117">
        <v>0</v>
      </c>
      <c r="L11" s="117">
        <v>0</v>
      </c>
      <c r="M11" s="15">
        <v>0</v>
      </c>
    </row>
    <row r="12" spans="1:13" ht="23.1" customHeight="1">
      <c r="A12" s="13" t="s">
        <v>25</v>
      </c>
      <c r="B12" s="117">
        <v>1792834</v>
      </c>
      <c r="C12" s="117">
        <v>19185297413</v>
      </c>
      <c r="D12" s="117">
        <v>17964239710</v>
      </c>
      <c r="E12" s="117">
        <v>0</v>
      </c>
      <c r="F12" s="117">
        <v>0</v>
      </c>
      <c r="G12" s="117">
        <v>0</v>
      </c>
      <c r="H12" s="117">
        <v>0</v>
      </c>
      <c r="I12" s="117">
        <v>1792834</v>
      </c>
      <c r="J12" s="117">
        <v>11240</v>
      </c>
      <c r="K12" s="117">
        <v>19185297413</v>
      </c>
      <c r="L12" s="117">
        <v>19995683423</v>
      </c>
      <c r="M12" s="15">
        <v>5.81</v>
      </c>
    </row>
    <row r="13" spans="1:13" ht="23.1" customHeight="1">
      <c r="A13" s="13" t="s">
        <v>26</v>
      </c>
      <c r="B13" s="117">
        <v>6365000</v>
      </c>
      <c r="C13" s="117">
        <v>25395377345</v>
      </c>
      <c r="D13" s="117">
        <v>31002928425</v>
      </c>
      <c r="E13" s="117">
        <v>0</v>
      </c>
      <c r="F13" s="117">
        <v>0</v>
      </c>
      <c r="G13" s="117">
        <v>1335000</v>
      </c>
      <c r="H13" s="117">
        <v>6950752278</v>
      </c>
      <c r="I13" s="117">
        <v>5030000</v>
      </c>
      <c r="J13" s="117">
        <v>5233</v>
      </c>
      <c r="K13" s="117">
        <v>20068931350</v>
      </c>
      <c r="L13" s="117">
        <v>26118521019</v>
      </c>
      <c r="M13" s="15">
        <v>7.6</v>
      </c>
    </row>
    <row r="14" spans="1:13" ht="23.1" customHeight="1">
      <c r="A14" s="13" t="s">
        <v>27</v>
      </c>
      <c r="B14" s="117">
        <v>21630</v>
      </c>
      <c r="C14" s="117">
        <v>5990559124</v>
      </c>
      <c r="D14" s="117">
        <v>6125720800</v>
      </c>
      <c r="E14" s="117">
        <v>0</v>
      </c>
      <c r="F14" s="117">
        <v>0</v>
      </c>
      <c r="G14" s="117">
        <v>0</v>
      </c>
      <c r="H14" s="117">
        <v>0</v>
      </c>
      <c r="I14" s="117">
        <v>21630</v>
      </c>
      <c r="J14" s="117">
        <v>299700</v>
      </c>
      <c r="K14" s="117">
        <v>5990559124</v>
      </c>
      <c r="L14" s="117">
        <v>6432401193</v>
      </c>
      <c r="M14" s="15">
        <v>1.87</v>
      </c>
    </row>
    <row r="15" spans="1:13" ht="23.1" customHeight="1">
      <c r="A15" s="13" t="s">
        <v>28</v>
      </c>
      <c r="B15" s="117">
        <v>101880</v>
      </c>
      <c r="C15" s="117">
        <v>2622309145</v>
      </c>
      <c r="D15" s="117">
        <v>2659450357</v>
      </c>
      <c r="E15" s="117">
        <v>0</v>
      </c>
      <c r="F15" s="117">
        <v>0</v>
      </c>
      <c r="G15" s="117">
        <v>0</v>
      </c>
      <c r="H15" s="117">
        <v>0</v>
      </c>
      <c r="I15" s="117">
        <v>101880</v>
      </c>
      <c r="J15" s="117">
        <v>28980</v>
      </c>
      <c r="K15" s="117">
        <v>2622309145</v>
      </c>
      <c r="L15" s="117">
        <v>2929659715</v>
      </c>
      <c r="M15" s="15">
        <v>0.85</v>
      </c>
    </row>
    <row r="16" spans="1:13" ht="23.1" customHeight="1">
      <c r="A16" s="13" t="s">
        <v>29</v>
      </c>
      <c r="B16" s="117">
        <v>6885000</v>
      </c>
      <c r="C16" s="117">
        <v>29030853296</v>
      </c>
      <c r="D16" s="117">
        <v>18971662943</v>
      </c>
      <c r="E16" s="117">
        <v>0</v>
      </c>
      <c r="F16" s="117">
        <v>0</v>
      </c>
      <c r="G16" s="117">
        <v>2290000</v>
      </c>
      <c r="H16" s="117">
        <v>6935778837</v>
      </c>
      <c r="I16" s="117">
        <v>4595000</v>
      </c>
      <c r="J16" s="117">
        <v>3070</v>
      </c>
      <c r="K16" s="117">
        <v>19374984879</v>
      </c>
      <c r="L16" s="117">
        <v>13997605598</v>
      </c>
      <c r="M16" s="15">
        <v>4.07</v>
      </c>
    </row>
    <row r="17" spans="1:13" ht="23.1" customHeight="1">
      <c r="A17" s="13" t="s">
        <v>30</v>
      </c>
      <c r="B17" s="117">
        <v>371000</v>
      </c>
      <c r="C17" s="117">
        <v>1497689539</v>
      </c>
      <c r="D17" s="117">
        <v>1560730074</v>
      </c>
      <c r="E17" s="117">
        <v>0</v>
      </c>
      <c r="F17" s="117">
        <v>0</v>
      </c>
      <c r="G17" s="117">
        <v>371000</v>
      </c>
      <c r="H17" s="117">
        <v>1576982755</v>
      </c>
      <c r="I17" s="117">
        <v>0</v>
      </c>
      <c r="J17" s="117">
        <v>0</v>
      </c>
      <c r="K17" s="117">
        <v>0</v>
      </c>
      <c r="L17" s="117">
        <v>0</v>
      </c>
      <c r="M17" s="15">
        <v>0</v>
      </c>
    </row>
    <row r="18" spans="1:13" ht="23.1" customHeight="1">
      <c r="A18" s="13" t="s">
        <v>31</v>
      </c>
      <c r="B18" s="117">
        <v>0</v>
      </c>
      <c r="C18" s="117">
        <v>0</v>
      </c>
      <c r="D18" s="117">
        <v>0</v>
      </c>
      <c r="E18" s="117">
        <v>36450</v>
      </c>
      <c r="F18" s="117">
        <v>2004568594</v>
      </c>
      <c r="G18" s="117">
        <v>0</v>
      </c>
      <c r="H18" s="117">
        <v>0</v>
      </c>
      <c r="I18" s="117">
        <v>36450</v>
      </c>
      <c r="J18" s="117">
        <v>55200</v>
      </c>
      <c r="K18" s="117">
        <v>2004568594</v>
      </c>
      <c r="L18" s="117">
        <v>1996486934</v>
      </c>
      <c r="M18" s="15">
        <v>0.57999999999999996</v>
      </c>
    </row>
    <row r="19" spans="1:13" ht="23.1" customHeight="1">
      <c r="A19" s="13" t="s">
        <v>32</v>
      </c>
      <c r="B19" s="117">
        <v>17641738</v>
      </c>
      <c r="C19" s="117">
        <v>24043022556</v>
      </c>
      <c r="D19" s="117">
        <v>21465006066</v>
      </c>
      <c r="E19" s="117">
        <v>0</v>
      </c>
      <c r="F19" s="117">
        <v>0</v>
      </c>
      <c r="G19" s="117">
        <v>2100000</v>
      </c>
      <c r="H19" s="117">
        <v>2483850349</v>
      </c>
      <c r="I19" s="117">
        <v>15541738</v>
      </c>
      <c r="J19" s="117">
        <v>1194</v>
      </c>
      <c r="K19" s="117">
        <v>21181039946</v>
      </c>
      <c r="L19" s="117">
        <v>18413390838</v>
      </c>
      <c r="M19" s="15">
        <v>5.35</v>
      </c>
    </row>
    <row r="20" spans="1:13" ht="23.1" customHeight="1">
      <c r="A20" s="13" t="s">
        <v>33</v>
      </c>
      <c r="B20" s="117">
        <v>2000000</v>
      </c>
      <c r="C20" s="117">
        <v>5183094656</v>
      </c>
      <c r="D20" s="117">
        <v>4037831100</v>
      </c>
      <c r="E20" s="117">
        <v>0</v>
      </c>
      <c r="F20" s="117">
        <v>0</v>
      </c>
      <c r="G20" s="117">
        <v>0</v>
      </c>
      <c r="H20" s="117">
        <v>0</v>
      </c>
      <c r="I20" s="117">
        <v>2000000</v>
      </c>
      <c r="J20" s="117">
        <v>2159</v>
      </c>
      <c r="K20" s="117">
        <v>5183094656</v>
      </c>
      <c r="L20" s="117">
        <v>4284621860</v>
      </c>
      <c r="M20" s="15">
        <v>1.25</v>
      </c>
    </row>
    <row r="21" spans="1:13" ht="23.1" customHeight="1">
      <c r="A21" s="13" t="s">
        <v>34</v>
      </c>
      <c r="B21" s="117">
        <v>1260000</v>
      </c>
      <c r="C21" s="117">
        <v>10019465431</v>
      </c>
      <c r="D21" s="117">
        <v>9932348791</v>
      </c>
      <c r="E21" s="117">
        <v>498500</v>
      </c>
      <c r="F21" s="117">
        <v>4003331631</v>
      </c>
      <c r="G21" s="117">
        <v>0</v>
      </c>
      <c r="H21" s="117">
        <v>0</v>
      </c>
      <c r="I21" s="117">
        <v>1758500</v>
      </c>
      <c r="J21" s="117">
        <v>8720</v>
      </c>
      <c r="K21" s="117">
        <v>14022797062</v>
      </c>
      <c r="L21" s="117">
        <v>15215587255</v>
      </c>
      <c r="M21" s="15">
        <v>4.42</v>
      </c>
    </row>
    <row r="22" spans="1:13" ht="23.1" customHeight="1">
      <c r="A22" s="13" t="s">
        <v>35</v>
      </c>
      <c r="B22" s="117">
        <v>35677914</v>
      </c>
      <c r="C22" s="117">
        <v>15412724806</v>
      </c>
      <c r="D22" s="117">
        <v>18903181014</v>
      </c>
      <c r="E22" s="117">
        <v>0</v>
      </c>
      <c r="F22" s="117">
        <v>0</v>
      </c>
      <c r="G22" s="117">
        <v>0</v>
      </c>
      <c r="H22" s="117">
        <v>0</v>
      </c>
      <c r="I22" s="117">
        <v>35677914</v>
      </c>
      <c r="J22" s="117">
        <v>513</v>
      </c>
      <c r="K22" s="117">
        <v>15412724806</v>
      </c>
      <c r="L22" s="117">
        <v>18161289474</v>
      </c>
      <c r="M22" s="15">
        <v>5.28</v>
      </c>
    </row>
    <row r="23" spans="1:13" ht="23.1" customHeight="1">
      <c r="A23" s="13" t="s">
        <v>36</v>
      </c>
      <c r="B23" s="117">
        <v>2700000</v>
      </c>
      <c r="C23" s="117">
        <v>22435319814</v>
      </c>
      <c r="D23" s="117">
        <v>22169303100</v>
      </c>
      <c r="E23" s="117">
        <v>0</v>
      </c>
      <c r="F23" s="117">
        <v>0</v>
      </c>
      <c r="G23" s="117">
        <v>0</v>
      </c>
      <c r="H23" s="117">
        <v>0</v>
      </c>
      <c r="I23" s="117">
        <v>2700000</v>
      </c>
      <c r="J23" s="117">
        <v>8890</v>
      </c>
      <c r="K23" s="117">
        <v>22435319814</v>
      </c>
      <c r="L23" s="117">
        <v>23817456810</v>
      </c>
      <c r="M23" s="15">
        <v>6.93</v>
      </c>
    </row>
    <row r="24" spans="1:13" ht="23.1" customHeight="1">
      <c r="A24" s="13" t="s">
        <v>37</v>
      </c>
      <c r="B24" s="117">
        <v>7580000</v>
      </c>
      <c r="C24" s="117">
        <v>19202158252</v>
      </c>
      <c r="D24" s="117">
        <v>15310914772</v>
      </c>
      <c r="E24" s="117">
        <v>0</v>
      </c>
      <c r="F24" s="117">
        <v>0</v>
      </c>
      <c r="G24" s="117">
        <v>0</v>
      </c>
      <c r="H24" s="117">
        <v>0</v>
      </c>
      <c r="I24" s="117">
        <v>7580000</v>
      </c>
      <c r="J24" s="117">
        <v>2181</v>
      </c>
      <c r="K24" s="117">
        <v>19202158252</v>
      </c>
      <c r="L24" s="117">
        <v>16404187797</v>
      </c>
      <c r="M24" s="15">
        <v>4.7699999999999996</v>
      </c>
    </row>
    <row r="25" spans="1:13" ht="23.1" customHeight="1">
      <c r="A25" s="13" t="s">
        <v>38</v>
      </c>
      <c r="B25" s="117">
        <v>2682350</v>
      </c>
      <c r="C25" s="117">
        <v>8975475537</v>
      </c>
      <c r="D25" s="117">
        <v>9359028965</v>
      </c>
      <c r="E25" s="117">
        <v>0</v>
      </c>
      <c r="F25" s="117">
        <v>0</v>
      </c>
      <c r="G25" s="117">
        <v>0</v>
      </c>
      <c r="H25" s="117">
        <v>0</v>
      </c>
      <c r="I25" s="117">
        <v>2682350</v>
      </c>
      <c r="J25" s="117">
        <v>3319</v>
      </c>
      <c r="K25" s="117">
        <v>8975475537</v>
      </c>
      <c r="L25" s="117">
        <v>8833901631</v>
      </c>
      <c r="M25" s="15">
        <v>2.57</v>
      </c>
    </row>
    <row r="26" spans="1:13" ht="23.1" customHeight="1">
      <c r="A26" s="13" t="s">
        <v>39</v>
      </c>
      <c r="B26" s="117">
        <v>190000</v>
      </c>
      <c r="C26" s="117">
        <v>4232217342</v>
      </c>
      <c r="D26" s="117">
        <v>3325991896</v>
      </c>
      <c r="E26" s="117">
        <v>0</v>
      </c>
      <c r="F26" s="117">
        <v>0</v>
      </c>
      <c r="G26" s="117">
        <v>0</v>
      </c>
      <c r="H26" s="117">
        <v>0</v>
      </c>
      <c r="I26" s="117">
        <v>190000</v>
      </c>
      <c r="J26" s="117">
        <v>16310</v>
      </c>
      <c r="K26" s="117">
        <v>4232217342</v>
      </c>
      <c r="L26" s="117">
        <v>3074945504</v>
      </c>
      <c r="M26" s="15">
        <v>0.89</v>
      </c>
    </row>
    <row r="27" spans="1:13" ht="23.1" customHeight="1">
      <c r="A27" s="13" t="s">
        <v>40</v>
      </c>
      <c r="B27" s="117">
        <v>0</v>
      </c>
      <c r="C27" s="117">
        <v>0</v>
      </c>
      <c r="D27" s="117">
        <v>0</v>
      </c>
      <c r="E27" s="117">
        <v>1825000</v>
      </c>
      <c r="F27" s="117">
        <v>12029015598</v>
      </c>
      <c r="G27" s="117">
        <v>0</v>
      </c>
      <c r="H27" s="117">
        <v>0</v>
      </c>
      <c r="I27" s="117">
        <v>1825000</v>
      </c>
      <c r="J27" s="117">
        <v>6210</v>
      </c>
      <c r="K27" s="117">
        <v>12029015598</v>
      </c>
      <c r="L27" s="117">
        <v>11245643979</v>
      </c>
      <c r="M27" s="15">
        <v>3.27</v>
      </c>
    </row>
    <row r="28" spans="1:13" ht="23.1" customHeight="1">
      <c r="A28" s="13" t="s">
        <v>41</v>
      </c>
      <c r="B28" s="117">
        <v>1000000</v>
      </c>
      <c r="C28" s="117">
        <v>1509513810</v>
      </c>
      <c r="D28" s="117">
        <v>1473182100</v>
      </c>
      <c r="E28" s="117">
        <v>640000</v>
      </c>
      <c r="F28" s="117">
        <v>1126723520</v>
      </c>
      <c r="G28" s="117">
        <v>0</v>
      </c>
      <c r="H28" s="117">
        <v>0</v>
      </c>
      <c r="I28" s="117">
        <v>1640000</v>
      </c>
      <c r="J28" s="117">
        <v>1663</v>
      </c>
      <c r="K28" s="117">
        <v>2636237330</v>
      </c>
      <c r="L28" s="117">
        <v>2706237820</v>
      </c>
      <c r="M28" s="15">
        <v>0.79</v>
      </c>
    </row>
    <row r="29" spans="1:13" ht="23.1" customHeight="1">
      <c r="A29" s="13" t="s">
        <v>42</v>
      </c>
      <c r="B29" s="117">
        <v>1150442</v>
      </c>
      <c r="C29" s="117">
        <v>13590432906</v>
      </c>
      <c r="D29" s="117">
        <v>10498219272</v>
      </c>
      <c r="E29" s="117">
        <v>0</v>
      </c>
      <c r="F29" s="117">
        <v>0</v>
      </c>
      <c r="G29" s="117">
        <v>0</v>
      </c>
      <c r="H29" s="117">
        <v>0</v>
      </c>
      <c r="I29" s="117">
        <v>1150442</v>
      </c>
      <c r="J29" s="117">
        <v>10330</v>
      </c>
      <c r="K29" s="117">
        <v>13590432906</v>
      </c>
      <c r="L29" s="117">
        <v>11792202035</v>
      </c>
      <c r="M29" s="15">
        <v>3.43</v>
      </c>
    </row>
    <row r="30" spans="1:13" ht="23.1" customHeight="1">
      <c r="A30" s="13" t="s">
        <v>43</v>
      </c>
      <c r="B30" s="117">
        <v>851545</v>
      </c>
      <c r="C30" s="117">
        <v>6012309121</v>
      </c>
      <c r="D30" s="117">
        <v>6306263392</v>
      </c>
      <c r="E30" s="117">
        <v>218000</v>
      </c>
      <c r="F30" s="117">
        <v>1766446637</v>
      </c>
      <c r="G30" s="117">
        <v>0</v>
      </c>
      <c r="H30" s="117">
        <v>0</v>
      </c>
      <c r="I30" s="117">
        <v>1069545</v>
      </c>
      <c r="J30" s="117">
        <v>8120</v>
      </c>
      <c r="K30" s="117">
        <v>7778755758</v>
      </c>
      <c r="L30" s="117">
        <v>8617572630</v>
      </c>
      <c r="M30" s="15">
        <v>2.5099999999999998</v>
      </c>
    </row>
    <row r="31" spans="1:13" ht="23.1" customHeight="1">
      <c r="A31" s="13" t="s">
        <v>44</v>
      </c>
      <c r="B31" s="117">
        <v>0</v>
      </c>
      <c r="C31" s="117">
        <v>0</v>
      </c>
      <c r="D31" s="117">
        <v>0</v>
      </c>
      <c r="E31" s="117">
        <v>955000</v>
      </c>
      <c r="F31" s="117">
        <v>3023469468</v>
      </c>
      <c r="G31" s="117">
        <v>0</v>
      </c>
      <c r="H31" s="117">
        <v>0</v>
      </c>
      <c r="I31" s="117">
        <v>955000</v>
      </c>
      <c r="J31" s="117">
        <v>3259</v>
      </c>
      <c r="K31" s="117">
        <v>3023469468</v>
      </c>
      <c r="L31" s="117">
        <v>3088286575</v>
      </c>
      <c r="M31" s="15">
        <v>0.9</v>
      </c>
    </row>
    <row r="32" spans="1:13" ht="23.1" customHeight="1">
      <c r="A32" s="13" t="s">
        <v>45</v>
      </c>
      <c r="B32" s="117">
        <v>3770000</v>
      </c>
      <c r="C32" s="117">
        <v>5971804185</v>
      </c>
      <c r="D32" s="117">
        <v>4658227648</v>
      </c>
      <c r="E32" s="117">
        <v>0</v>
      </c>
      <c r="F32" s="117">
        <v>0</v>
      </c>
      <c r="G32" s="117">
        <v>0</v>
      </c>
      <c r="H32" s="117">
        <v>0</v>
      </c>
      <c r="I32" s="117">
        <v>3770000</v>
      </c>
      <c r="J32" s="117">
        <v>1332</v>
      </c>
      <c r="K32" s="117">
        <v>5971804185</v>
      </c>
      <c r="L32" s="117">
        <v>4982822726</v>
      </c>
      <c r="M32" s="15">
        <v>1.45</v>
      </c>
    </row>
    <row r="33" spans="1:13" ht="23.1" customHeight="1">
      <c r="A33" s="13" t="s">
        <v>46</v>
      </c>
      <c r="B33" s="117">
        <v>148500</v>
      </c>
      <c r="C33" s="117">
        <v>8696287116</v>
      </c>
      <c r="D33" s="117">
        <v>11455034581</v>
      </c>
      <c r="E33" s="117">
        <v>36450</v>
      </c>
      <c r="F33" s="117">
        <v>2999878895</v>
      </c>
      <c r="G33" s="117">
        <v>0</v>
      </c>
      <c r="H33" s="117">
        <v>0</v>
      </c>
      <c r="I33" s="117">
        <v>184950</v>
      </c>
      <c r="J33" s="117">
        <v>93300</v>
      </c>
      <c r="K33" s="117">
        <v>11696166011</v>
      </c>
      <c r="L33" s="117">
        <v>17122447397</v>
      </c>
      <c r="M33" s="15">
        <v>4.9800000000000004</v>
      </c>
    </row>
    <row r="34" spans="1:13" ht="23.1" customHeight="1">
      <c r="A34" s="13" t="s">
        <v>47</v>
      </c>
      <c r="B34" s="117">
        <v>290000</v>
      </c>
      <c r="C34" s="117">
        <v>5434328835</v>
      </c>
      <c r="D34" s="117">
        <v>4707522586</v>
      </c>
      <c r="E34" s="117">
        <v>0</v>
      </c>
      <c r="F34" s="117">
        <v>0</v>
      </c>
      <c r="G34" s="117">
        <v>0</v>
      </c>
      <c r="H34" s="117">
        <v>0</v>
      </c>
      <c r="I34" s="117">
        <v>290000</v>
      </c>
      <c r="J34" s="117">
        <v>16330</v>
      </c>
      <c r="K34" s="117">
        <v>5434328835</v>
      </c>
      <c r="L34" s="117">
        <v>4699382315</v>
      </c>
      <c r="M34" s="15">
        <v>1.37</v>
      </c>
    </row>
    <row r="35" spans="1:13" ht="23.1" customHeight="1">
      <c r="A35" s="13" t="s">
        <v>48</v>
      </c>
      <c r="B35" s="117">
        <v>1000000</v>
      </c>
      <c r="C35" s="117">
        <v>16813452175</v>
      </c>
      <c r="D35" s="117">
        <v>16888909500</v>
      </c>
      <c r="E35" s="117">
        <v>0</v>
      </c>
      <c r="F35" s="117">
        <v>0</v>
      </c>
      <c r="G35" s="117">
        <v>470000</v>
      </c>
      <c r="H35" s="117">
        <v>7586585960</v>
      </c>
      <c r="I35" s="117">
        <v>530000</v>
      </c>
      <c r="J35" s="117">
        <v>16090</v>
      </c>
      <c r="K35" s="117">
        <v>8911129653</v>
      </c>
      <c r="L35" s="117">
        <v>8461780880</v>
      </c>
      <c r="M35" s="15">
        <v>2.46</v>
      </c>
    </row>
    <row r="36" spans="1:13" ht="23.1" customHeight="1">
      <c r="A36" s="13" t="s">
        <v>49</v>
      </c>
      <c r="B36" s="117">
        <v>471500</v>
      </c>
      <c r="C36" s="117">
        <v>14997188873</v>
      </c>
      <c r="D36" s="117">
        <v>17857263310</v>
      </c>
      <c r="E36" s="117">
        <v>0</v>
      </c>
      <c r="F36" s="117">
        <v>0</v>
      </c>
      <c r="G36" s="117">
        <v>0</v>
      </c>
      <c r="H36" s="117">
        <v>0</v>
      </c>
      <c r="I36" s="117">
        <v>471500</v>
      </c>
      <c r="J36" s="117">
        <v>35550</v>
      </c>
      <c r="K36" s="117">
        <v>14997188873</v>
      </c>
      <c r="L36" s="117">
        <v>16632256095</v>
      </c>
      <c r="M36" s="15">
        <v>4.84</v>
      </c>
    </row>
    <row r="37" spans="1:13" ht="23.1" customHeight="1">
      <c r="A37" s="13" t="s">
        <v>50</v>
      </c>
      <c r="B37" s="117">
        <v>0</v>
      </c>
      <c r="C37" s="117">
        <v>0</v>
      </c>
      <c r="D37" s="117">
        <v>0</v>
      </c>
      <c r="E37" s="117">
        <v>705350</v>
      </c>
      <c r="F37" s="117">
        <v>4642453002</v>
      </c>
      <c r="G37" s="117">
        <v>705350</v>
      </c>
      <c r="H37" s="117">
        <v>4789945707</v>
      </c>
      <c r="I37" s="117">
        <v>0</v>
      </c>
      <c r="J37" s="117">
        <v>0</v>
      </c>
      <c r="K37" s="117">
        <v>0</v>
      </c>
      <c r="L37" s="117">
        <v>0</v>
      </c>
      <c r="M37" s="15">
        <v>0</v>
      </c>
    </row>
    <row r="38" spans="1:13" ht="23.1" customHeight="1">
      <c r="A38" s="13" t="s">
        <v>51</v>
      </c>
      <c r="B38" s="117"/>
      <c r="C38" s="117">
        <v>269820878530</v>
      </c>
      <c r="D38" s="117">
        <v>259900054837</v>
      </c>
      <c r="E38" s="117"/>
      <c r="F38" s="117">
        <v>31595887345</v>
      </c>
      <c r="G38" s="117"/>
      <c r="H38" s="117">
        <v>33612199082</v>
      </c>
      <c r="I38" s="117"/>
      <c r="J38" s="117">
        <v>638893</v>
      </c>
      <c r="K38" s="117">
        <v>265960006537</v>
      </c>
      <c r="L38" s="117">
        <v>269024371503</v>
      </c>
      <c r="M38" s="15">
        <v>78.239999999999995</v>
      </c>
    </row>
    <row r="39" spans="1:13" ht="23.1" customHeight="1">
      <c r="A39" s="13" t="s">
        <v>52</v>
      </c>
      <c r="B39" s="14"/>
      <c r="C39" s="15"/>
      <c r="D39" s="15"/>
      <c r="E39" s="15"/>
      <c r="F39" s="15"/>
      <c r="G39" s="15"/>
      <c r="H39" s="15"/>
      <c r="I39" s="14"/>
      <c r="J39" s="15"/>
      <c r="K39" s="15"/>
      <c r="L39" s="15"/>
      <c r="M39" s="15"/>
    </row>
  </sheetData>
  <mergeCells count="19">
    <mergeCell ref="B7:D7"/>
    <mergeCell ref="I7:M7"/>
    <mergeCell ref="D8:D9"/>
    <mergeCell ref="L8:L9"/>
    <mergeCell ref="J8:J9"/>
    <mergeCell ref="M8:M9"/>
    <mergeCell ref="A1:M1"/>
    <mergeCell ref="A2:M2"/>
    <mergeCell ref="A3:M3"/>
    <mergeCell ref="A8:A9"/>
    <mergeCell ref="E8:F8"/>
    <mergeCell ref="G8:H8"/>
    <mergeCell ref="K8:K9"/>
    <mergeCell ref="I8:I9"/>
    <mergeCell ref="C8:C9"/>
    <mergeCell ref="B8:B9"/>
    <mergeCell ref="A5:M5"/>
    <mergeCell ref="A4:M4"/>
    <mergeCell ref="E7:H7"/>
  </mergeCells>
  <pageMargins left="0.70866141732283472" right="0.70866141732283472" top="0.74803149606299213" bottom="0.74803149606299213" header="0.31496062992125984" footer="0.31496062992125984"/>
  <pageSetup scale="50" orientation="portrait" r:id="rId1"/>
  <headerFooter differentOddEven="1" differentFirst="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16"/>
  <sheetViews>
    <sheetView rightToLeft="1" zoomScaleNormal="100" zoomScaleSheetLayoutView="106" workbookViewId="0">
      <selection activeCell="L36" sqref="L36"/>
    </sheetView>
  </sheetViews>
  <sheetFormatPr defaultColWidth="9" defaultRowHeight="15.75"/>
  <cols>
    <col min="1" max="1" width="28.7109375" style="19" customWidth="1"/>
    <col min="2" max="8" width="13" style="19" customWidth="1"/>
    <col min="9" max="10" width="14.85546875" style="19" customWidth="1"/>
    <col min="11" max="13" width="13" style="19" customWidth="1"/>
    <col min="14" max="14" width="14.85546875" style="19" customWidth="1"/>
    <col min="15" max="16" width="13" style="19" customWidth="1"/>
    <col min="17" max="18" width="14.85546875" style="19" customWidth="1"/>
    <col min="19" max="19" width="13" style="19" customWidth="1"/>
    <col min="20" max="20" width="9" style="5" customWidth="1"/>
    <col min="21" max="16384" width="9" style="5"/>
  </cols>
  <sheetData>
    <row r="1" spans="1:19">
      <c r="A1" s="83" t="s">
        <v>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</row>
    <row r="2" spans="1:19">
      <c r="A2" s="83" t="s">
        <v>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1:19">
      <c r="A3" s="83" t="s">
        <v>7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</row>
    <row r="4" spans="1:19" ht="18.75">
      <c r="A4" s="84" t="s">
        <v>54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</row>
    <row r="6" spans="1:19" ht="18" customHeight="1">
      <c r="A6" s="82" t="s">
        <v>55</v>
      </c>
      <c r="B6" s="71"/>
      <c r="C6" s="71"/>
      <c r="D6" s="71"/>
      <c r="E6" s="71"/>
      <c r="F6" s="71"/>
      <c r="G6" s="71"/>
      <c r="H6" s="82" t="s">
        <v>10</v>
      </c>
      <c r="I6" s="71"/>
      <c r="J6" s="71"/>
      <c r="K6" s="80" t="s">
        <v>11</v>
      </c>
      <c r="L6" s="81"/>
      <c r="M6" s="81"/>
      <c r="N6" s="81"/>
      <c r="O6" s="82" t="s">
        <v>12</v>
      </c>
      <c r="P6" s="71"/>
      <c r="Q6" s="71"/>
      <c r="R6" s="71"/>
      <c r="S6" s="71"/>
    </row>
    <row r="7" spans="1:19" ht="26.25" customHeight="1">
      <c r="A7" s="73" t="s">
        <v>56</v>
      </c>
      <c r="B7" s="74" t="s">
        <v>57</v>
      </c>
      <c r="C7" s="76" t="s">
        <v>58</v>
      </c>
      <c r="D7" s="70" t="s">
        <v>59</v>
      </c>
      <c r="E7" s="74" t="s">
        <v>60</v>
      </c>
      <c r="F7" s="76" t="s">
        <v>61</v>
      </c>
      <c r="G7" s="76" t="s">
        <v>62</v>
      </c>
      <c r="H7" s="70" t="s">
        <v>14</v>
      </c>
      <c r="I7" s="70" t="s">
        <v>15</v>
      </c>
      <c r="J7" s="70" t="s">
        <v>16</v>
      </c>
      <c r="K7" s="76" t="s">
        <v>17</v>
      </c>
      <c r="L7" s="77"/>
      <c r="M7" s="76" t="s">
        <v>18</v>
      </c>
      <c r="N7" s="77"/>
      <c r="O7" s="70" t="s">
        <v>14</v>
      </c>
      <c r="P7" s="70" t="s">
        <v>63</v>
      </c>
      <c r="Q7" s="70" t="s">
        <v>15</v>
      </c>
      <c r="R7" s="70" t="s">
        <v>16</v>
      </c>
      <c r="S7" s="70" t="s">
        <v>64</v>
      </c>
    </row>
    <row r="8" spans="1:19" s="6" customFormat="1" ht="40.5" customHeight="1">
      <c r="A8" s="71"/>
      <c r="B8" s="81"/>
      <c r="C8" s="81"/>
      <c r="D8" s="71"/>
      <c r="E8" s="81"/>
      <c r="F8" s="81"/>
      <c r="G8" s="81"/>
      <c r="H8" s="71"/>
      <c r="I8" s="71"/>
      <c r="J8" s="71"/>
      <c r="K8" s="18" t="s">
        <v>14</v>
      </c>
      <c r="L8" s="18" t="s">
        <v>21</v>
      </c>
      <c r="M8" s="18" t="s">
        <v>14</v>
      </c>
      <c r="N8" s="18" t="s">
        <v>22</v>
      </c>
      <c r="O8" s="71"/>
      <c r="P8" s="71"/>
      <c r="Q8" s="71"/>
      <c r="R8" s="71"/>
      <c r="S8" s="71"/>
    </row>
    <row r="9" spans="1:19" ht="23.1" customHeight="1">
      <c r="A9" s="21" t="s">
        <v>65</v>
      </c>
      <c r="B9" s="21" t="s">
        <v>66</v>
      </c>
      <c r="C9" s="21" t="s">
        <v>66</v>
      </c>
      <c r="D9" s="20" t="s">
        <v>67</v>
      </c>
      <c r="E9" s="20" t="s">
        <v>68</v>
      </c>
      <c r="F9" s="117">
        <v>1000000</v>
      </c>
      <c r="G9" s="117">
        <v>0</v>
      </c>
      <c r="H9" s="117">
        <v>6940</v>
      </c>
      <c r="I9" s="117">
        <v>5040047341</v>
      </c>
      <c r="J9" s="117">
        <v>5751245799</v>
      </c>
      <c r="K9" s="117">
        <v>0</v>
      </c>
      <c r="L9" s="117">
        <v>0</v>
      </c>
      <c r="M9" s="117">
        <v>0</v>
      </c>
      <c r="N9" s="117">
        <v>0</v>
      </c>
      <c r="O9" s="117">
        <v>6940</v>
      </c>
      <c r="P9" s="117">
        <v>840900</v>
      </c>
      <c r="Q9" s="117">
        <v>5040047341</v>
      </c>
      <c r="R9" s="117">
        <v>5832672761</v>
      </c>
      <c r="S9" s="25">
        <v>1.7</v>
      </c>
    </row>
    <row r="10" spans="1:19" ht="23.1" customHeight="1">
      <c r="A10" s="21" t="s">
        <v>69</v>
      </c>
      <c r="B10" s="21" t="s">
        <v>66</v>
      </c>
      <c r="C10" s="21" t="s">
        <v>66</v>
      </c>
      <c r="D10" s="20" t="s">
        <v>70</v>
      </c>
      <c r="E10" s="20" t="s">
        <v>71</v>
      </c>
      <c r="F10" s="117">
        <v>1000000</v>
      </c>
      <c r="G10" s="117">
        <v>0</v>
      </c>
      <c r="H10" s="117">
        <v>20000</v>
      </c>
      <c r="I10" s="117">
        <v>12915540516</v>
      </c>
      <c r="J10" s="117">
        <v>14597353750</v>
      </c>
      <c r="K10" s="117">
        <v>0</v>
      </c>
      <c r="L10" s="117">
        <v>0</v>
      </c>
      <c r="M10" s="117">
        <v>20000</v>
      </c>
      <c r="N10" s="117">
        <v>12915540516</v>
      </c>
      <c r="O10" s="117">
        <v>0</v>
      </c>
      <c r="P10" s="117">
        <v>0</v>
      </c>
      <c r="Q10" s="117">
        <v>0</v>
      </c>
      <c r="R10" s="117">
        <v>0</v>
      </c>
      <c r="S10" s="25">
        <v>0</v>
      </c>
    </row>
    <row r="11" spans="1:19" ht="23.1" customHeight="1">
      <c r="A11" s="21" t="s">
        <v>72</v>
      </c>
      <c r="B11" s="21" t="s">
        <v>66</v>
      </c>
      <c r="C11" s="21" t="s">
        <v>66</v>
      </c>
      <c r="D11" s="20" t="s">
        <v>73</v>
      </c>
      <c r="E11" s="20" t="s">
        <v>74</v>
      </c>
      <c r="F11" s="117">
        <v>1000000</v>
      </c>
      <c r="G11" s="117">
        <v>0</v>
      </c>
      <c r="H11" s="117">
        <v>4810</v>
      </c>
      <c r="I11" s="117">
        <v>3929520096</v>
      </c>
      <c r="J11" s="117">
        <v>4318645206</v>
      </c>
      <c r="K11" s="117">
        <v>0</v>
      </c>
      <c r="L11" s="117">
        <v>0</v>
      </c>
      <c r="M11" s="117">
        <v>0</v>
      </c>
      <c r="N11" s="117">
        <v>0</v>
      </c>
      <c r="O11" s="117">
        <v>4810</v>
      </c>
      <c r="P11" s="117">
        <v>915000</v>
      </c>
      <c r="Q11" s="117">
        <v>3929520096</v>
      </c>
      <c r="R11" s="117">
        <v>4398756877</v>
      </c>
      <c r="S11" s="25">
        <v>1.28</v>
      </c>
    </row>
    <row r="12" spans="1:19" ht="23.1" customHeight="1">
      <c r="A12" s="21" t="s">
        <v>75</v>
      </c>
      <c r="B12" s="21" t="s">
        <v>66</v>
      </c>
      <c r="C12" s="21" t="s">
        <v>66</v>
      </c>
      <c r="D12" s="20" t="s">
        <v>76</v>
      </c>
      <c r="E12" s="20" t="s">
        <v>77</v>
      </c>
      <c r="F12" s="117">
        <v>1000000</v>
      </c>
      <c r="G12" s="117">
        <v>0</v>
      </c>
      <c r="H12" s="117">
        <v>40000</v>
      </c>
      <c r="I12" s="117">
        <v>26482799132</v>
      </c>
      <c r="J12" s="117">
        <v>29894180698</v>
      </c>
      <c r="K12" s="117">
        <v>0</v>
      </c>
      <c r="L12" s="117">
        <v>0</v>
      </c>
      <c r="M12" s="117">
        <v>0</v>
      </c>
      <c r="N12" s="117">
        <v>0</v>
      </c>
      <c r="O12" s="117">
        <v>40000</v>
      </c>
      <c r="P12" s="117">
        <v>755750</v>
      </c>
      <c r="Q12" s="117">
        <v>26482799132</v>
      </c>
      <c r="R12" s="117">
        <v>30213562438</v>
      </c>
      <c r="S12" s="25">
        <v>8.7899999999999991</v>
      </c>
    </row>
    <row r="13" spans="1:19" ht="23.1" customHeight="1">
      <c r="A13" s="21" t="s">
        <v>78</v>
      </c>
      <c r="B13" s="21" t="s">
        <v>66</v>
      </c>
      <c r="C13" s="21" t="s">
        <v>66</v>
      </c>
      <c r="D13" s="20" t="s">
        <v>76</v>
      </c>
      <c r="E13" s="20" t="s">
        <v>79</v>
      </c>
      <c r="F13" s="117">
        <v>1000000</v>
      </c>
      <c r="G13" s="117">
        <v>0</v>
      </c>
      <c r="H13" s="117">
        <v>45000</v>
      </c>
      <c r="I13" s="117">
        <v>28455506619</v>
      </c>
      <c r="J13" s="117">
        <v>32119677255</v>
      </c>
      <c r="K13" s="117">
        <v>0</v>
      </c>
      <c r="L13" s="117">
        <v>0</v>
      </c>
      <c r="M13" s="117">
        <v>45000</v>
      </c>
      <c r="N13" s="117">
        <v>28455506619</v>
      </c>
      <c r="O13" s="117">
        <v>0</v>
      </c>
      <c r="P13" s="117">
        <v>0</v>
      </c>
      <c r="Q13" s="117">
        <v>0</v>
      </c>
      <c r="R13" s="117">
        <v>0</v>
      </c>
      <c r="S13" s="25">
        <v>0</v>
      </c>
    </row>
    <row r="14" spans="1:19" ht="23.1" customHeight="1">
      <c r="A14" s="21" t="s">
        <v>80</v>
      </c>
      <c r="B14" s="21" t="s">
        <v>66</v>
      </c>
      <c r="C14" s="21" t="s">
        <v>66</v>
      </c>
      <c r="D14" s="20" t="s">
        <v>76</v>
      </c>
      <c r="E14" s="20" t="s">
        <v>81</v>
      </c>
      <c r="F14" s="117">
        <v>1000000</v>
      </c>
      <c r="G14" s="117">
        <v>0</v>
      </c>
      <c r="H14" s="117">
        <v>14854</v>
      </c>
      <c r="I14" s="117">
        <v>9133157182</v>
      </c>
      <c r="J14" s="117">
        <v>10291659221</v>
      </c>
      <c r="K14" s="117">
        <v>0</v>
      </c>
      <c r="L14" s="117">
        <v>0</v>
      </c>
      <c r="M14" s="117">
        <v>14854</v>
      </c>
      <c r="N14" s="117">
        <v>9133157182</v>
      </c>
      <c r="O14" s="117">
        <v>0</v>
      </c>
      <c r="P14" s="117">
        <v>0</v>
      </c>
      <c r="Q14" s="117">
        <v>0</v>
      </c>
      <c r="R14" s="117">
        <v>0</v>
      </c>
      <c r="S14" s="25">
        <v>0</v>
      </c>
    </row>
    <row r="15" spans="1:19" ht="23.1" customHeight="1">
      <c r="A15" s="21" t="s">
        <v>51</v>
      </c>
      <c r="B15" s="21"/>
      <c r="C15" s="21"/>
      <c r="D15" s="20"/>
      <c r="E15" s="20"/>
      <c r="F15" s="117">
        <v>6000000</v>
      </c>
      <c r="G15" s="117">
        <v>0</v>
      </c>
      <c r="H15" s="117"/>
      <c r="I15" s="117">
        <v>85956570886</v>
      </c>
      <c r="J15" s="117">
        <v>96972761929</v>
      </c>
      <c r="K15" s="117"/>
      <c r="L15" s="117">
        <v>0</v>
      </c>
      <c r="M15" s="117"/>
      <c r="N15" s="117">
        <v>50504204317</v>
      </c>
      <c r="O15" s="117"/>
      <c r="P15" s="117">
        <v>2511650</v>
      </c>
      <c r="Q15" s="117">
        <v>35452366569</v>
      </c>
      <c r="R15" s="117">
        <v>40444992076</v>
      </c>
      <c r="S15" s="25">
        <v>11.77</v>
      </c>
    </row>
    <row r="16" spans="1:19" ht="23.1" customHeight="1">
      <c r="A16" s="29" t="s">
        <v>52</v>
      </c>
      <c r="B16" s="30"/>
      <c r="C16" s="30"/>
      <c r="D16" s="22"/>
      <c r="E16" s="22"/>
      <c r="F16" s="26"/>
      <c r="G16" s="26"/>
      <c r="H16" s="24"/>
      <c r="I16" s="26"/>
      <c r="J16" s="26"/>
      <c r="K16" s="24"/>
      <c r="L16" s="26"/>
      <c r="M16" s="24"/>
      <c r="N16" s="26"/>
      <c r="O16" s="24"/>
      <c r="P16" s="26"/>
      <c r="Q16" s="26"/>
      <c r="R16" s="26"/>
      <c r="S16" s="26"/>
    </row>
  </sheetData>
  <mergeCells count="25">
    <mergeCell ref="R7:R8"/>
    <mergeCell ref="S7:S8"/>
    <mergeCell ref="O7:O8"/>
    <mergeCell ref="Q7:Q8"/>
    <mergeCell ref="P7:P8"/>
    <mergeCell ref="K7:L7"/>
    <mergeCell ref="M7:N7"/>
    <mergeCell ref="H6:J6"/>
    <mergeCell ref="A6:G6"/>
    <mergeCell ref="J7:J8"/>
    <mergeCell ref="B7:B8"/>
    <mergeCell ref="C7:C8"/>
    <mergeCell ref="F7:F8"/>
    <mergeCell ref="G7:G8"/>
    <mergeCell ref="E7:E8"/>
    <mergeCell ref="D7:D8"/>
    <mergeCell ref="A7:A8"/>
    <mergeCell ref="H7:H8"/>
    <mergeCell ref="I7:I8"/>
    <mergeCell ref="A1:S1"/>
    <mergeCell ref="A2:S2"/>
    <mergeCell ref="A3:S3"/>
    <mergeCell ref="A4:S4"/>
    <mergeCell ref="K6:N6"/>
    <mergeCell ref="O6:S6"/>
  </mergeCells>
  <pageMargins left="0.70866141732283472" right="0.70866141732283472" top="0.74803149606299213" bottom="0.74803149606299213" header="0.31496062992125984" footer="0.31496062992125984"/>
  <pageSetup scale="36" orientation="portrait" r:id="rId1"/>
  <headerFooter differentOddEven="1" differentFirst="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6"/>
  <sheetViews>
    <sheetView rightToLeft="1" zoomScaleNormal="100" zoomScaleSheetLayoutView="106" workbookViewId="0">
      <selection activeCell="L36" sqref="L36"/>
    </sheetView>
  </sheetViews>
  <sheetFormatPr defaultColWidth="9" defaultRowHeight="15.75"/>
  <cols>
    <col min="1" max="1" width="14.140625" style="16" customWidth="1"/>
    <col min="2" max="2" width="19.85546875" style="16" customWidth="1"/>
    <col min="3" max="3" width="13" style="16" customWidth="1"/>
    <col min="4" max="4" width="16.7109375" style="16" customWidth="1"/>
    <col min="5" max="5" width="17" style="16" customWidth="1"/>
    <col min="6" max="6" width="13" style="16" customWidth="1"/>
    <col min="7" max="8" width="14.85546875" style="16" customWidth="1"/>
    <col min="9" max="10" width="13" style="16" customWidth="1"/>
    <col min="11" max="11" width="9" style="4" customWidth="1"/>
    <col min="12" max="16384" width="9" style="4"/>
  </cols>
  <sheetData>
    <row r="1" spans="1:10" ht="18">
      <c r="A1" s="83" t="s">
        <v>1</v>
      </c>
      <c r="B1" s="83"/>
      <c r="C1" s="83"/>
      <c r="D1" s="83"/>
      <c r="E1" s="83"/>
      <c r="F1" s="83"/>
      <c r="G1" s="83"/>
      <c r="H1" s="83"/>
      <c r="I1" s="83"/>
      <c r="J1" s="27"/>
    </row>
    <row r="2" spans="1:10" ht="18">
      <c r="A2" s="83" t="s">
        <v>6</v>
      </c>
      <c r="B2" s="83"/>
      <c r="C2" s="83"/>
      <c r="D2" s="83"/>
      <c r="E2" s="83"/>
      <c r="F2" s="83"/>
      <c r="G2" s="83"/>
      <c r="H2" s="83"/>
      <c r="I2" s="83"/>
      <c r="J2" s="27"/>
    </row>
    <row r="3" spans="1:10" ht="18">
      <c r="A3" s="83" t="s">
        <v>7</v>
      </c>
      <c r="B3" s="83"/>
      <c r="C3" s="83"/>
      <c r="D3" s="83"/>
      <c r="E3" s="83"/>
      <c r="F3" s="83"/>
      <c r="G3" s="83"/>
      <c r="H3" s="83"/>
      <c r="I3" s="83"/>
      <c r="J3" s="27"/>
    </row>
    <row r="4" spans="1:10" ht="18.75">
      <c r="A4" s="84" t="s">
        <v>84</v>
      </c>
      <c r="B4" s="85"/>
      <c r="C4" s="85"/>
      <c r="D4" s="85"/>
      <c r="E4" s="85"/>
      <c r="F4" s="85"/>
      <c r="G4" s="85"/>
      <c r="H4" s="85"/>
      <c r="I4" s="85"/>
      <c r="J4" s="27"/>
    </row>
    <row r="5" spans="1:10" ht="18">
      <c r="A5" s="27"/>
      <c r="B5" s="32"/>
      <c r="C5" s="32"/>
      <c r="D5" s="32"/>
      <c r="E5" s="32"/>
      <c r="F5" s="32"/>
      <c r="G5" s="32"/>
      <c r="H5" s="32"/>
      <c r="I5" s="27"/>
      <c r="J5" s="27"/>
    </row>
    <row r="6" spans="1:10" ht="18.75" customHeight="1">
      <c r="A6" s="17"/>
      <c r="B6" s="82" t="s">
        <v>85</v>
      </c>
      <c r="C6" s="71"/>
      <c r="D6" s="71"/>
      <c r="E6" s="71"/>
      <c r="F6" s="34" t="s">
        <v>10</v>
      </c>
      <c r="G6" s="80" t="s">
        <v>11</v>
      </c>
      <c r="H6" s="81"/>
      <c r="I6" s="87" t="s">
        <v>12</v>
      </c>
      <c r="J6" s="88"/>
    </row>
    <row r="7" spans="1:10" ht="31.9" customHeight="1">
      <c r="A7" s="31" t="s">
        <v>86</v>
      </c>
      <c r="B7" s="33" t="s">
        <v>87</v>
      </c>
      <c r="C7" s="33" t="s">
        <v>88</v>
      </c>
      <c r="D7" s="33" t="s">
        <v>89</v>
      </c>
      <c r="E7" s="33" t="s">
        <v>82</v>
      </c>
      <c r="F7" s="35" t="s">
        <v>90</v>
      </c>
      <c r="G7" s="33" t="s">
        <v>91</v>
      </c>
      <c r="H7" s="33" t="s">
        <v>92</v>
      </c>
      <c r="I7" s="36" t="s">
        <v>90</v>
      </c>
      <c r="J7" s="36" t="s">
        <v>83</v>
      </c>
    </row>
    <row r="8" spans="1:10" ht="23.1" customHeight="1">
      <c r="A8" s="13" t="s">
        <v>93</v>
      </c>
      <c r="B8" s="13" t="s">
        <v>94</v>
      </c>
      <c r="C8" s="13" t="s">
        <v>95</v>
      </c>
      <c r="D8" s="13" t="s">
        <v>96</v>
      </c>
      <c r="E8" s="13" t="s">
        <v>96</v>
      </c>
      <c r="F8" s="23">
        <v>261276</v>
      </c>
      <c r="G8" s="23">
        <v>0</v>
      </c>
      <c r="H8" s="23">
        <v>0</v>
      </c>
      <c r="I8" s="23">
        <v>261276</v>
      </c>
      <c r="J8" s="15">
        <v>0</v>
      </c>
    </row>
    <row r="9" spans="1:10" ht="23.1" customHeight="1">
      <c r="A9" s="13" t="s">
        <v>97</v>
      </c>
      <c r="B9" s="13" t="s">
        <v>98</v>
      </c>
      <c r="C9" s="13" t="s">
        <v>95</v>
      </c>
      <c r="D9" s="13" t="s">
        <v>96</v>
      </c>
      <c r="E9" s="13" t="s">
        <v>96</v>
      </c>
      <c r="F9" s="23">
        <v>8072223</v>
      </c>
      <c r="G9" s="23">
        <v>33173</v>
      </c>
      <c r="H9" s="23">
        <v>0</v>
      </c>
      <c r="I9" s="23">
        <v>8105396</v>
      </c>
      <c r="J9" s="15">
        <v>0</v>
      </c>
    </row>
    <row r="10" spans="1:10" ht="23.1" customHeight="1">
      <c r="A10" s="13" t="s">
        <v>99</v>
      </c>
      <c r="B10" s="13" t="s">
        <v>100</v>
      </c>
      <c r="C10" s="13" t="s">
        <v>95</v>
      </c>
      <c r="D10" s="13" t="s">
        <v>96</v>
      </c>
      <c r="E10" s="13" t="s">
        <v>96</v>
      </c>
      <c r="F10" s="23">
        <v>1691663</v>
      </c>
      <c r="G10" s="23">
        <v>33076794877</v>
      </c>
      <c r="H10" s="23">
        <v>33049266400</v>
      </c>
      <c r="I10" s="23">
        <v>29220140</v>
      </c>
      <c r="J10" s="15">
        <v>0.01</v>
      </c>
    </row>
    <row r="11" spans="1:10" ht="23.1" customHeight="1">
      <c r="A11" s="13" t="s">
        <v>51</v>
      </c>
      <c r="B11" s="13"/>
      <c r="C11" s="13"/>
      <c r="D11" s="13"/>
      <c r="E11" s="13"/>
      <c r="F11" s="23">
        <v>10025162</v>
      </c>
      <c r="G11" s="23">
        <v>33076828050</v>
      </c>
      <c r="H11" s="23">
        <v>33049266400</v>
      </c>
      <c r="I11" s="23">
        <v>37586812</v>
      </c>
      <c r="J11" s="15">
        <v>0.01</v>
      </c>
    </row>
    <row r="12" spans="1:10" ht="23.1" customHeight="1">
      <c r="A12" s="30" t="s">
        <v>52</v>
      </c>
      <c r="B12" s="30"/>
      <c r="C12" s="30"/>
      <c r="D12" s="30"/>
      <c r="E12" s="30"/>
      <c r="F12" s="26"/>
      <c r="G12" s="86"/>
      <c r="H12" s="86"/>
      <c r="I12" s="26"/>
      <c r="J12" s="15"/>
    </row>
    <row r="16" spans="1:10">
      <c r="C16" s="16" t="s">
        <v>101</v>
      </c>
    </row>
  </sheetData>
  <mergeCells count="8">
    <mergeCell ref="G12:H12"/>
    <mergeCell ref="B6:E6"/>
    <mergeCell ref="G6:H6"/>
    <mergeCell ref="A1:I1"/>
    <mergeCell ref="A2:I2"/>
    <mergeCell ref="A3:I3"/>
    <mergeCell ref="A4:I4"/>
    <mergeCell ref="I6:J6"/>
  </mergeCells>
  <pageMargins left="0.70866141732283472" right="0.70866141732283472" top="0.74803149606299213" bottom="0.74803149606299213" header="0.31496062992125984" footer="0.31496062992125984"/>
  <pageSetup scale="65" orientation="portrait" r:id="rId1"/>
  <headerFooter differentOddEven="1" differentFirst="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12"/>
  <sheetViews>
    <sheetView rightToLeft="1" zoomScale="106" zoomScaleNormal="106" workbookViewId="0">
      <selection activeCell="L36" sqref="L36"/>
    </sheetView>
  </sheetViews>
  <sheetFormatPr defaultColWidth="9" defaultRowHeight="18"/>
  <cols>
    <col min="1" max="1" width="39.28515625" style="37" customWidth="1"/>
    <col min="2" max="2" width="13" style="42" customWidth="1"/>
    <col min="3" max="3" width="14.85546875" style="42" customWidth="1"/>
    <col min="4" max="4" width="15.7109375" style="42" customWidth="1"/>
    <col min="5" max="5" width="17.7109375" style="42" customWidth="1"/>
    <col min="6" max="19" width="13" style="1" customWidth="1"/>
    <col min="20" max="20" width="9" style="1" customWidth="1"/>
    <col min="21" max="16384" width="9" style="1"/>
  </cols>
  <sheetData>
    <row r="1" spans="1:19">
      <c r="A1" s="83" t="s">
        <v>1</v>
      </c>
      <c r="B1" s="83"/>
      <c r="C1" s="83"/>
      <c r="D1" s="83"/>
    </row>
    <row r="2" spans="1:19">
      <c r="A2" s="83" t="s">
        <v>102</v>
      </c>
      <c r="B2" s="83"/>
      <c r="C2" s="83"/>
      <c r="D2" s="83"/>
    </row>
    <row r="3" spans="1:19">
      <c r="A3" s="83" t="s">
        <v>103</v>
      </c>
      <c r="B3" s="83"/>
      <c r="C3" s="83"/>
      <c r="D3" s="83"/>
    </row>
    <row r="4" spans="1:19" ht="18.75">
      <c r="A4" s="85" t="s">
        <v>104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</row>
    <row r="5" spans="1:19">
      <c r="A5" s="41" t="s">
        <v>105</v>
      </c>
      <c r="B5" s="41" t="s">
        <v>106</v>
      </c>
      <c r="C5" s="41" t="s">
        <v>90</v>
      </c>
      <c r="D5" s="41" t="s">
        <v>107</v>
      </c>
      <c r="E5" s="41" t="s">
        <v>108</v>
      </c>
    </row>
    <row r="6" spans="1:19" ht="23.1" customHeight="1">
      <c r="A6" s="21" t="s">
        <v>109</v>
      </c>
      <c r="B6" s="13" t="s">
        <v>110</v>
      </c>
      <c r="C6" s="117">
        <f>'درآمد سرمایه گذاری در سهام'!E50</f>
        <v>11551746504</v>
      </c>
      <c r="D6" s="15">
        <v>3.8</v>
      </c>
      <c r="E6" s="15">
        <v>0.36</v>
      </c>
    </row>
    <row r="7" spans="1:19" ht="23.1" customHeight="1">
      <c r="A7" s="21" t="s">
        <v>111</v>
      </c>
      <c r="B7" s="13" t="s">
        <v>112</v>
      </c>
      <c r="C7" s="117">
        <f>'درآمد سرمایه گذاری در صندوق'!E15</f>
        <v>0</v>
      </c>
      <c r="D7" s="15">
        <v>16.07</v>
      </c>
      <c r="E7" s="15">
        <v>1.51</v>
      </c>
    </row>
    <row r="8" spans="1:19" ht="23.1" customHeight="1">
      <c r="A8" s="21" t="s">
        <v>113</v>
      </c>
      <c r="B8" s="13" t="s">
        <v>114</v>
      </c>
      <c r="C8" s="117">
        <f>'درآمد سرمایه گذاری در اوراق بها'!E17</f>
        <v>630375567</v>
      </c>
      <c r="D8" s="15">
        <v>36.409999999999997</v>
      </c>
      <c r="E8" s="15">
        <v>3.42</v>
      </c>
    </row>
    <row r="9" spans="1:19" ht="23.1" customHeight="1">
      <c r="A9" s="21" t="s">
        <v>115</v>
      </c>
      <c r="B9" s="13" t="s">
        <v>116</v>
      </c>
      <c r="C9" s="117">
        <f>'درآمد سپرده بانکی'!C12</f>
        <v>37550</v>
      </c>
      <c r="D9" s="15">
        <v>43.55</v>
      </c>
      <c r="E9" s="15">
        <v>4.09</v>
      </c>
    </row>
    <row r="10" spans="1:19" ht="23.1" customHeight="1">
      <c r="A10" s="21" t="s">
        <v>117</v>
      </c>
      <c r="B10" s="13" t="s">
        <v>118</v>
      </c>
      <c r="C10" s="117">
        <f>'سایر درآمدها'!B9</f>
        <v>11354528</v>
      </c>
      <c r="D10" s="15">
        <v>0.17</v>
      </c>
      <c r="E10" s="15">
        <v>0.02</v>
      </c>
    </row>
    <row r="11" spans="1:19" ht="23.1" customHeight="1">
      <c r="A11" s="21" t="s">
        <v>51</v>
      </c>
      <c r="B11" s="13"/>
      <c r="C11" s="117">
        <f>SUBTOTAL(109,C6:C10)</f>
        <v>12193514149</v>
      </c>
      <c r="D11" s="117">
        <v>100</v>
      </c>
      <c r="E11" s="15">
        <v>9.4</v>
      </c>
    </row>
    <row r="12" spans="1:19" ht="23.1" customHeight="1">
      <c r="A12" s="38" t="s">
        <v>52</v>
      </c>
      <c r="B12" s="39"/>
      <c r="C12" s="26"/>
      <c r="D12" s="26"/>
      <c r="E12" s="40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</row>
  </sheetData>
  <mergeCells count="4">
    <mergeCell ref="A4:S4"/>
    <mergeCell ref="A1:D1"/>
    <mergeCell ref="A2:D2"/>
    <mergeCell ref="A3:D3"/>
  </mergeCells>
  <pageMargins left="0.70866141732283472" right="0.70866141732283472" top="0.74803149606299213" bottom="0.74803149606299213" header="0.31496062992125984" footer="0.31496062992125984"/>
  <pageSetup scale="34" orientation="portrait" r:id="rId1"/>
  <headerFooter differentOddEven="1" differentFirst="1"/>
  <legacy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51"/>
  <sheetViews>
    <sheetView rightToLeft="1" topLeftCell="A13" zoomScaleNormal="100" zoomScaleSheetLayoutView="106" workbookViewId="0">
      <selection activeCell="L36" sqref="L36"/>
    </sheetView>
  </sheetViews>
  <sheetFormatPr defaultColWidth="9" defaultRowHeight="18"/>
  <cols>
    <col min="1" max="1" width="26.42578125" style="53" customWidth="1"/>
    <col min="2" max="2" width="13" style="53" customWidth="1"/>
    <col min="3" max="5" width="15" style="53" customWidth="1"/>
    <col min="6" max="6" width="16.28515625" style="53" customWidth="1"/>
    <col min="7" max="7" width="14.85546875" style="53" customWidth="1"/>
    <col min="8" max="8" width="15" style="53" customWidth="1"/>
    <col min="9" max="9" width="16" style="53" customWidth="1"/>
    <col min="10" max="10" width="15" style="53" customWidth="1"/>
    <col min="11" max="11" width="16.28515625" style="53" customWidth="1"/>
    <col min="12" max="12" width="9" style="10" customWidth="1"/>
    <col min="13" max="16384" width="9" style="10"/>
  </cols>
  <sheetData>
    <row r="1" spans="1:11">
      <c r="A1" s="99" t="s">
        <v>1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1">
      <c r="A2" s="99" t="s">
        <v>102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>
      <c r="A3" s="99" t="s">
        <v>103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5" spans="1:11">
      <c r="A5" s="102" t="s">
        <v>171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</row>
    <row r="7" spans="1:11" ht="19.5" customHeight="1">
      <c r="A7" s="57"/>
      <c r="B7" s="103" t="s">
        <v>121</v>
      </c>
      <c r="C7" s="104"/>
      <c r="D7" s="104"/>
      <c r="E7" s="104"/>
      <c r="F7" s="104"/>
      <c r="G7" s="104" t="s">
        <v>122</v>
      </c>
      <c r="H7" s="104"/>
      <c r="I7" s="104"/>
      <c r="J7" s="104"/>
      <c r="K7" s="104"/>
    </row>
    <row r="8" spans="1:11" ht="19.5" customHeight="1">
      <c r="A8" s="108" t="s">
        <v>172</v>
      </c>
      <c r="B8" s="107" t="s">
        <v>119</v>
      </c>
      <c r="C8" s="100" t="s">
        <v>169</v>
      </c>
      <c r="D8" s="100" t="s">
        <v>170</v>
      </c>
      <c r="E8" s="100" t="s">
        <v>51</v>
      </c>
      <c r="F8" s="107"/>
      <c r="G8" s="107" t="s">
        <v>119</v>
      </c>
      <c r="H8" s="100" t="s">
        <v>169</v>
      </c>
      <c r="I8" s="100" t="s">
        <v>170</v>
      </c>
      <c r="J8" s="100" t="s">
        <v>51</v>
      </c>
      <c r="K8" s="107"/>
    </row>
    <row r="9" spans="1:11" ht="18.75" customHeight="1">
      <c r="A9" s="109"/>
      <c r="B9" s="101"/>
      <c r="C9" s="101"/>
      <c r="D9" s="101"/>
      <c r="E9" s="104"/>
      <c r="F9" s="104"/>
      <c r="G9" s="101"/>
      <c r="H9" s="101"/>
      <c r="I9" s="101"/>
      <c r="J9" s="104"/>
      <c r="K9" s="104"/>
    </row>
    <row r="10" spans="1:11" ht="28.5" customHeight="1">
      <c r="A10" s="110"/>
      <c r="B10" s="121" t="s">
        <v>186</v>
      </c>
      <c r="C10" s="121" t="s">
        <v>187</v>
      </c>
      <c r="D10" s="121" t="s">
        <v>188</v>
      </c>
      <c r="E10" s="59" t="s">
        <v>90</v>
      </c>
      <c r="F10" s="59" t="s">
        <v>173</v>
      </c>
      <c r="G10" s="121" t="s">
        <v>186</v>
      </c>
      <c r="H10" s="121" t="s">
        <v>187</v>
      </c>
      <c r="I10" s="121" t="s">
        <v>188</v>
      </c>
      <c r="J10" s="59" t="s">
        <v>90</v>
      </c>
      <c r="K10" s="59" t="s">
        <v>173</v>
      </c>
    </row>
    <row r="11" spans="1:11" ht="23.1" customHeight="1">
      <c r="A11" s="21" t="s">
        <v>23</v>
      </c>
      <c r="B11" s="23">
        <v>174196</v>
      </c>
      <c r="C11" s="23">
        <v>483619015</v>
      </c>
      <c r="D11" s="23">
        <v>-444691929</v>
      </c>
      <c r="E11" s="23">
        <v>39101282</v>
      </c>
      <c r="F11" s="25">
        <v>0.32</v>
      </c>
      <c r="G11" s="23">
        <v>12890500</v>
      </c>
      <c r="H11" s="23">
        <v>0</v>
      </c>
      <c r="I11" s="23">
        <v>-1337232210</v>
      </c>
      <c r="J11" s="23">
        <v>-1324341710</v>
      </c>
      <c r="K11" s="25">
        <v>-4.0999999999999996</v>
      </c>
    </row>
    <row r="12" spans="1:11" ht="23.1" customHeight="1">
      <c r="A12" s="21" t="s">
        <v>24</v>
      </c>
      <c r="B12" s="23">
        <v>0</v>
      </c>
      <c r="C12" s="23">
        <v>-180716197</v>
      </c>
      <c r="D12" s="23">
        <v>162997872</v>
      </c>
      <c r="E12" s="23">
        <v>-17718325</v>
      </c>
      <c r="F12" s="25">
        <v>-0.15</v>
      </c>
      <c r="G12" s="23">
        <v>0</v>
      </c>
      <c r="H12" s="23">
        <v>0</v>
      </c>
      <c r="I12" s="23">
        <v>162997872</v>
      </c>
      <c r="J12" s="23">
        <v>162997872</v>
      </c>
      <c r="K12" s="25">
        <v>0.5</v>
      </c>
    </row>
    <row r="13" spans="1:11" ht="23.1" customHeight="1">
      <c r="A13" s="21" t="s">
        <v>25</v>
      </c>
      <c r="B13" s="23">
        <v>0</v>
      </c>
      <c r="C13" s="23">
        <v>2031443713</v>
      </c>
      <c r="D13" s="23">
        <v>0</v>
      </c>
      <c r="E13" s="23">
        <v>2031443713</v>
      </c>
      <c r="F13" s="25">
        <v>16.66</v>
      </c>
      <c r="G13" s="23">
        <v>0</v>
      </c>
      <c r="H13" s="23">
        <v>810386009</v>
      </c>
      <c r="I13" s="23">
        <v>99182626</v>
      </c>
      <c r="J13" s="23">
        <v>909568635</v>
      </c>
      <c r="K13" s="25">
        <v>2.82</v>
      </c>
    </row>
    <row r="14" spans="1:11" ht="23.1" customHeight="1">
      <c r="A14" s="21" t="s">
        <v>26</v>
      </c>
      <c r="B14" s="23">
        <v>0</v>
      </c>
      <c r="C14" s="23">
        <v>442038589</v>
      </c>
      <c r="D14" s="23">
        <v>1624306283</v>
      </c>
      <c r="E14" s="23">
        <v>2066344872</v>
      </c>
      <c r="F14" s="25">
        <v>16.95</v>
      </c>
      <c r="G14" s="23">
        <v>2291400000</v>
      </c>
      <c r="H14" s="23">
        <v>6049589669</v>
      </c>
      <c r="I14" s="23">
        <v>1782886701</v>
      </c>
      <c r="J14" s="23">
        <v>10123876370</v>
      </c>
      <c r="K14" s="25">
        <v>31.34</v>
      </c>
    </row>
    <row r="15" spans="1:11" ht="23.1" customHeight="1">
      <c r="A15" s="21" t="s">
        <v>27</v>
      </c>
      <c r="B15" s="23">
        <v>13256711</v>
      </c>
      <c r="C15" s="23">
        <v>306680393</v>
      </c>
      <c r="D15" s="23">
        <v>0</v>
      </c>
      <c r="E15" s="23">
        <v>319937104</v>
      </c>
      <c r="F15" s="25">
        <v>2.62</v>
      </c>
      <c r="G15" s="23">
        <v>734863686</v>
      </c>
      <c r="H15" s="23">
        <v>441842069</v>
      </c>
      <c r="I15" s="23">
        <v>0</v>
      </c>
      <c r="J15" s="23">
        <v>1176705755</v>
      </c>
      <c r="K15" s="25">
        <v>3.64</v>
      </c>
    </row>
    <row r="16" spans="1:11" ht="23.1" customHeight="1">
      <c r="A16" s="21" t="s">
        <v>28</v>
      </c>
      <c r="B16" s="23">
        <v>7272948</v>
      </c>
      <c r="C16" s="23">
        <v>270209358</v>
      </c>
      <c r="D16" s="23">
        <v>0</v>
      </c>
      <c r="E16" s="23">
        <v>277482306</v>
      </c>
      <c r="F16" s="25">
        <v>2.2799999999999998</v>
      </c>
      <c r="G16" s="23">
        <v>373829524</v>
      </c>
      <c r="H16" s="23">
        <v>307350570</v>
      </c>
      <c r="I16" s="23">
        <v>0</v>
      </c>
      <c r="J16" s="23">
        <v>681180094</v>
      </c>
      <c r="K16" s="25">
        <v>2.11</v>
      </c>
    </row>
    <row r="17" spans="1:11" ht="23.1" customHeight="1">
      <c r="A17" s="21" t="s">
        <v>29</v>
      </c>
      <c r="B17" s="23">
        <v>0</v>
      </c>
      <c r="C17" s="23">
        <v>4681811073</v>
      </c>
      <c r="D17" s="23">
        <v>-2720089581</v>
      </c>
      <c r="E17" s="23">
        <v>1961721492</v>
      </c>
      <c r="F17" s="25">
        <v>16.09</v>
      </c>
      <c r="G17" s="23">
        <v>1946000000</v>
      </c>
      <c r="H17" s="23">
        <v>-5377379280</v>
      </c>
      <c r="I17" s="23">
        <v>-3597908148</v>
      </c>
      <c r="J17" s="23">
        <v>-7029287428</v>
      </c>
      <c r="K17" s="25">
        <v>-21.76</v>
      </c>
    </row>
    <row r="18" spans="1:11" ht="23.1" customHeight="1">
      <c r="A18" s="21" t="s">
        <v>157</v>
      </c>
      <c r="B18" s="23">
        <v>0</v>
      </c>
      <c r="C18" s="23">
        <v>0</v>
      </c>
      <c r="D18" s="23">
        <v>0</v>
      </c>
      <c r="E18" s="23">
        <v>0</v>
      </c>
      <c r="F18" s="25">
        <v>0</v>
      </c>
      <c r="G18" s="23">
        <v>0</v>
      </c>
      <c r="H18" s="23">
        <v>0</v>
      </c>
      <c r="I18" s="23">
        <v>-1020990595</v>
      </c>
      <c r="J18" s="23">
        <v>-1020990595</v>
      </c>
      <c r="K18" s="25">
        <v>-3.16</v>
      </c>
    </row>
    <row r="19" spans="1:11" ht="23.1" customHeight="1">
      <c r="A19" s="21" t="s">
        <v>30</v>
      </c>
      <c r="B19" s="23">
        <v>0</v>
      </c>
      <c r="C19" s="23">
        <v>-63040535</v>
      </c>
      <c r="D19" s="23">
        <v>79293216</v>
      </c>
      <c r="E19" s="23">
        <v>16252681</v>
      </c>
      <c r="F19" s="25">
        <v>0.13</v>
      </c>
      <c r="G19" s="23">
        <v>0</v>
      </c>
      <c r="H19" s="23">
        <v>0</v>
      </c>
      <c r="I19" s="23">
        <v>79293216</v>
      </c>
      <c r="J19" s="23">
        <v>79293216</v>
      </c>
      <c r="K19" s="25">
        <v>0.25</v>
      </c>
    </row>
    <row r="20" spans="1:11" ht="23.1" customHeight="1">
      <c r="A20" s="21" t="s">
        <v>31</v>
      </c>
      <c r="B20" s="23">
        <v>0</v>
      </c>
      <c r="C20" s="23">
        <v>-8081660</v>
      </c>
      <c r="D20" s="23">
        <v>0</v>
      </c>
      <c r="E20" s="23">
        <v>-8081660</v>
      </c>
      <c r="F20" s="25">
        <v>-7.0000000000000007E-2</v>
      </c>
      <c r="G20" s="23">
        <v>0</v>
      </c>
      <c r="H20" s="23">
        <v>-8081660</v>
      </c>
      <c r="I20" s="23">
        <v>0</v>
      </c>
      <c r="J20" s="23">
        <v>-8081660</v>
      </c>
      <c r="K20" s="25">
        <v>-0.03</v>
      </c>
    </row>
    <row r="21" spans="1:11" ht="23.1" customHeight="1">
      <c r="A21" s="21" t="s">
        <v>32</v>
      </c>
      <c r="B21" s="23">
        <v>0</v>
      </c>
      <c r="C21" s="23">
        <v>-189632618</v>
      </c>
      <c r="D21" s="23">
        <v>-378132261</v>
      </c>
      <c r="E21" s="23">
        <v>-567764879</v>
      </c>
      <c r="F21" s="25">
        <v>-4.66</v>
      </c>
      <c r="G21" s="23">
        <v>807750000</v>
      </c>
      <c r="H21" s="23">
        <v>-2767649108</v>
      </c>
      <c r="I21" s="23">
        <v>-1121812779</v>
      </c>
      <c r="J21" s="23">
        <v>-3081711887</v>
      </c>
      <c r="K21" s="25">
        <v>-9.5399999999999991</v>
      </c>
    </row>
    <row r="22" spans="1:11" ht="23.1" customHeight="1">
      <c r="A22" s="21" t="s">
        <v>33</v>
      </c>
      <c r="B22" s="23">
        <v>7550744</v>
      </c>
      <c r="C22" s="23">
        <v>246790760</v>
      </c>
      <c r="D22" s="23">
        <v>0</v>
      </c>
      <c r="E22" s="23">
        <v>254341504</v>
      </c>
      <c r="F22" s="25">
        <v>2.09</v>
      </c>
      <c r="G22" s="23">
        <v>620000000</v>
      </c>
      <c r="H22" s="23">
        <v>-898472796</v>
      </c>
      <c r="I22" s="23">
        <v>725509205</v>
      </c>
      <c r="J22" s="23">
        <v>447036409</v>
      </c>
      <c r="K22" s="25">
        <v>1.38</v>
      </c>
    </row>
    <row r="23" spans="1:11" ht="23.1" customHeight="1">
      <c r="A23" s="21" t="s">
        <v>34</v>
      </c>
      <c r="B23" s="23">
        <v>0</v>
      </c>
      <c r="C23" s="23">
        <v>1279906833</v>
      </c>
      <c r="D23" s="23">
        <v>0</v>
      </c>
      <c r="E23" s="23">
        <v>1279906833</v>
      </c>
      <c r="F23" s="25">
        <v>10.5</v>
      </c>
      <c r="G23" s="23">
        <v>0</v>
      </c>
      <c r="H23" s="23">
        <v>1192790193</v>
      </c>
      <c r="I23" s="23">
        <v>0</v>
      </c>
      <c r="J23" s="23">
        <v>1192790193</v>
      </c>
      <c r="K23" s="25">
        <v>3.69</v>
      </c>
    </row>
    <row r="24" spans="1:11" ht="23.1" customHeight="1">
      <c r="A24" s="21" t="s">
        <v>35</v>
      </c>
      <c r="B24" s="23">
        <v>0</v>
      </c>
      <c r="C24" s="23">
        <v>-741891540</v>
      </c>
      <c r="D24" s="23">
        <v>0</v>
      </c>
      <c r="E24" s="23">
        <v>-741891540</v>
      </c>
      <c r="F24" s="25">
        <v>-6.08</v>
      </c>
      <c r="G24" s="23">
        <v>0</v>
      </c>
      <c r="H24" s="23">
        <v>2748564668</v>
      </c>
      <c r="I24" s="23">
        <v>0</v>
      </c>
      <c r="J24" s="23">
        <v>2748564668</v>
      </c>
      <c r="K24" s="25">
        <v>8.51</v>
      </c>
    </row>
    <row r="25" spans="1:11" ht="23.1" customHeight="1">
      <c r="A25" s="21" t="s">
        <v>36</v>
      </c>
      <c r="B25" s="23">
        <v>153922481</v>
      </c>
      <c r="C25" s="23">
        <v>1648153710</v>
      </c>
      <c r="D25" s="23">
        <v>0</v>
      </c>
      <c r="E25" s="23">
        <v>1802076191</v>
      </c>
      <c r="F25" s="25">
        <v>14.78</v>
      </c>
      <c r="G25" s="23">
        <v>1335827243</v>
      </c>
      <c r="H25" s="23">
        <v>1382136997</v>
      </c>
      <c r="I25" s="23">
        <v>48833745</v>
      </c>
      <c r="J25" s="23">
        <v>2766797985</v>
      </c>
      <c r="K25" s="25">
        <v>8.56</v>
      </c>
    </row>
    <row r="26" spans="1:11" ht="23.1" customHeight="1">
      <c r="A26" s="21" t="s">
        <v>159</v>
      </c>
      <c r="B26" s="23">
        <v>0</v>
      </c>
      <c r="C26" s="23">
        <v>0</v>
      </c>
      <c r="D26" s="23">
        <v>0</v>
      </c>
      <c r="E26" s="23">
        <v>0</v>
      </c>
      <c r="F26" s="25">
        <v>0</v>
      </c>
      <c r="G26" s="23">
        <v>0</v>
      </c>
      <c r="H26" s="23">
        <v>0</v>
      </c>
      <c r="I26" s="23">
        <v>-3746603190</v>
      </c>
      <c r="J26" s="23">
        <v>-3746603190</v>
      </c>
      <c r="K26" s="25">
        <v>-11.6</v>
      </c>
    </row>
    <row r="27" spans="1:11" ht="23.1" customHeight="1">
      <c r="A27" s="21" t="s">
        <v>37</v>
      </c>
      <c r="B27" s="23">
        <v>119329646</v>
      </c>
      <c r="C27" s="23">
        <v>1093273025</v>
      </c>
      <c r="D27" s="23">
        <v>0</v>
      </c>
      <c r="E27" s="23">
        <v>1212602671</v>
      </c>
      <c r="F27" s="25">
        <v>9.94</v>
      </c>
      <c r="G27" s="23">
        <v>1288600000</v>
      </c>
      <c r="H27" s="23">
        <v>-2797970455</v>
      </c>
      <c r="I27" s="23">
        <v>0</v>
      </c>
      <c r="J27" s="23">
        <v>-1509370455</v>
      </c>
      <c r="K27" s="25">
        <v>-4.67</v>
      </c>
    </row>
    <row r="28" spans="1:11" ht="23.1" customHeight="1">
      <c r="A28" s="21" t="s">
        <v>38</v>
      </c>
      <c r="B28" s="23">
        <v>0</v>
      </c>
      <c r="C28" s="23">
        <v>-525127334</v>
      </c>
      <c r="D28" s="23">
        <v>0</v>
      </c>
      <c r="E28" s="23">
        <v>-525127334</v>
      </c>
      <c r="F28" s="25">
        <v>-4.3099999999999996</v>
      </c>
      <c r="G28" s="23">
        <v>0</v>
      </c>
      <c r="H28" s="23">
        <v>-141573906</v>
      </c>
      <c r="I28" s="23">
        <v>0</v>
      </c>
      <c r="J28" s="23">
        <v>-141573906</v>
      </c>
      <c r="K28" s="25">
        <v>-0.44</v>
      </c>
    </row>
    <row r="29" spans="1:11" ht="23.1" customHeight="1">
      <c r="A29" s="21" t="s">
        <v>129</v>
      </c>
      <c r="B29" s="23">
        <v>0</v>
      </c>
      <c r="C29" s="23">
        <v>0</v>
      </c>
      <c r="D29" s="23">
        <v>0</v>
      </c>
      <c r="E29" s="23">
        <v>0</v>
      </c>
      <c r="F29" s="25">
        <v>0</v>
      </c>
      <c r="G29" s="23">
        <v>691033600</v>
      </c>
      <c r="H29" s="23">
        <v>0</v>
      </c>
      <c r="I29" s="23">
        <v>-1603833650</v>
      </c>
      <c r="J29" s="23">
        <v>-912800050</v>
      </c>
      <c r="K29" s="25">
        <v>-2.83</v>
      </c>
    </row>
    <row r="30" spans="1:11" ht="23.1" customHeight="1">
      <c r="A30" s="21" t="s">
        <v>39</v>
      </c>
      <c r="B30" s="23">
        <v>0</v>
      </c>
      <c r="C30" s="23">
        <v>-251046392</v>
      </c>
      <c r="D30" s="23">
        <v>0</v>
      </c>
      <c r="E30" s="23">
        <v>-251046392</v>
      </c>
      <c r="F30" s="25">
        <v>-2.06</v>
      </c>
      <c r="G30" s="23">
        <v>0</v>
      </c>
      <c r="H30" s="23">
        <v>-1157271837</v>
      </c>
      <c r="I30" s="23">
        <v>-1234240596</v>
      </c>
      <c r="J30" s="23">
        <v>-2391512433</v>
      </c>
      <c r="K30" s="25">
        <v>-7.4</v>
      </c>
    </row>
    <row r="31" spans="1:11" ht="23.1" customHeight="1">
      <c r="A31" s="21" t="s">
        <v>133</v>
      </c>
      <c r="B31" s="23">
        <v>0</v>
      </c>
      <c r="C31" s="23">
        <v>0</v>
      </c>
      <c r="D31" s="23">
        <v>0</v>
      </c>
      <c r="E31" s="23">
        <v>0</v>
      </c>
      <c r="F31" s="25">
        <v>0</v>
      </c>
      <c r="G31" s="23">
        <v>503536020</v>
      </c>
      <c r="H31" s="23">
        <v>0</v>
      </c>
      <c r="I31" s="23">
        <v>282722880</v>
      </c>
      <c r="J31" s="23">
        <v>786258900</v>
      </c>
      <c r="K31" s="25">
        <v>2.4300000000000002</v>
      </c>
    </row>
    <row r="32" spans="1:11" ht="23.1" customHeight="1">
      <c r="A32" s="21" t="s">
        <v>137</v>
      </c>
      <c r="B32" s="23">
        <v>0</v>
      </c>
      <c r="C32" s="23">
        <v>0</v>
      </c>
      <c r="D32" s="23">
        <v>0</v>
      </c>
      <c r="E32" s="23">
        <v>0</v>
      </c>
      <c r="F32" s="25">
        <v>0</v>
      </c>
      <c r="G32" s="23">
        <v>124886700</v>
      </c>
      <c r="H32" s="23">
        <v>0</v>
      </c>
      <c r="I32" s="23">
        <v>-1503682811</v>
      </c>
      <c r="J32" s="23">
        <v>-1378796111</v>
      </c>
      <c r="K32" s="25">
        <v>-4.2699999999999996</v>
      </c>
    </row>
    <row r="33" spans="1:11" ht="23.1" customHeight="1">
      <c r="A33" s="21" t="s">
        <v>40</v>
      </c>
      <c r="B33" s="23">
        <v>0</v>
      </c>
      <c r="C33" s="23">
        <v>-783371619</v>
      </c>
      <c r="D33" s="23">
        <v>0</v>
      </c>
      <c r="E33" s="23">
        <v>-783371619</v>
      </c>
      <c r="F33" s="25">
        <v>-6.42</v>
      </c>
      <c r="G33" s="23">
        <v>0</v>
      </c>
      <c r="H33" s="23">
        <v>-783371619</v>
      </c>
      <c r="I33" s="23">
        <v>0</v>
      </c>
      <c r="J33" s="23">
        <v>-783371619</v>
      </c>
      <c r="K33" s="25">
        <v>-2.42</v>
      </c>
    </row>
    <row r="34" spans="1:11" ht="23.1" customHeight="1">
      <c r="A34" s="21" t="s">
        <v>41</v>
      </c>
      <c r="B34" s="23">
        <v>13156525</v>
      </c>
      <c r="C34" s="23">
        <v>106332200</v>
      </c>
      <c r="D34" s="23">
        <v>0</v>
      </c>
      <c r="E34" s="23">
        <v>119488725</v>
      </c>
      <c r="F34" s="25">
        <v>0.98</v>
      </c>
      <c r="G34" s="23">
        <v>142207792</v>
      </c>
      <c r="H34" s="23">
        <v>70000490</v>
      </c>
      <c r="I34" s="23">
        <v>0</v>
      </c>
      <c r="J34" s="23">
        <v>212208282</v>
      </c>
      <c r="K34" s="25">
        <v>0.66</v>
      </c>
    </row>
    <row r="35" spans="1:11" ht="23.1" customHeight="1">
      <c r="A35" s="21" t="s">
        <v>156</v>
      </c>
      <c r="B35" s="23">
        <v>0</v>
      </c>
      <c r="C35" s="23">
        <v>0</v>
      </c>
      <c r="D35" s="23">
        <v>0</v>
      </c>
      <c r="E35" s="23">
        <v>0</v>
      </c>
      <c r="F35" s="25">
        <v>0</v>
      </c>
      <c r="G35" s="23">
        <v>0</v>
      </c>
      <c r="H35" s="23">
        <v>0</v>
      </c>
      <c r="I35" s="23">
        <v>-1438907853</v>
      </c>
      <c r="J35" s="23">
        <v>-1438907853</v>
      </c>
      <c r="K35" s="25">
        <v>-4.45</v>
      </c>
    </row>
    <row r="36" spans="1:11" ht="23.1" customHeight="1">
      <c r="A36" s="21" t="s">
        <v>155</v>
      </c>
      <c r="B36" s="23">
        <v>0</v>
      </c>
      <c r="C36" s="23">
        <v>0</v>
      </c>
      <c r="D36" s="23">
        <v>0</v>
      </c>
      <c r="E36" s="23">
        <v>0</v>
      </c>
      <c r="F36" s="25">
        <v>0</v>
      </c>
      <c r="G36" s="23">
        <v>0</v>
      </c>
      <c r="H36" s="23">
        <v>0</v>
      </c>
      <c r="I36" s="23">
        <v>-100535927</v>
      </c>
      <c r="J36" s="23">
        <v>-100535927</v>
      </c>
      <c r="K36" s="25">
        <v>-0.31</v>
      </c>
    </row>
    <row r="37" spans="1:11" ht="23.1" customHeight="1">
      <c r="A37" s="21" t="s">
        <v>42</v>
      </c>
      <c r="B37" s="23">
        <v>0</v>
      </c>
      <c r="C37" s="23">
        <v>1293982763</v>
      </c>
      <c r="D37" s="23">
        <v>0</v>
      </c>
      <c r="E37" s="23">
        <v>1293982763</v>
      </c>
      <c r="F37" s="25">
        <v>10.61</v>
      </c>
      <c r="G37" s="23">
        <v>0</v>
      </c>
      <c r="H37" s="23">
        <v>-1798230871</v>
      </c>
      <c r="I37" s="23">
        <v>-2552839</v>
      </c>
      <c r="J37" s="23">
        <v>-1800783710</v>
      </c>
      <c r="K37" s="25">
        <v>-5.57</v>
      </c>
    </row>
    <row r="38" spans="1:11" ht="23.1" customHeight="1">
      <c r="A38" s="21" t="s">
        <v>140</v>
      </c>
      <c r="B38" s="23">
        <v>0</v>
      </c>
      <c r="C38" s="23">
        <v>0</v>
      </c>
      <c r="D38" s="23">
        <v>0</v>
      </c>
      <c r="E38" s="23">
        <v>0</v>
      </c>
      <c r="F38" s="25">
        <v>0</v>
      </c>
      <c r="G38" s="23">
        <v>22683500</v>
      </c>
      <c r="H38" s="23">
        <v>0</v>
      </c>
      <c r="I38" s="23">
        <v>78295119</v>
      </c>
      <c r="J38" s="23">
        <v>100978619</v>
      </c>
      <c r="K38" s="25">
        <v>0.31</v>
      </c>
    </row>
    <row r="39" spans="1:11" ht="23.1" customHeight="1">
      <c r="A39" s="21" t="s">
        <v>43</v>
      </c>
      <c r="B39" s="23">
        <v>0</v>
      </c>
      <c r="C39" s="23">
        <v>544862601</v>
      </c>
      <c r="D39" s="23">
        <v>0</v>
      </c>
      <c r="E39" s="23">
        <v>544862601</v>
      </c>
      <c r="F39" s="25">
        <v>4.47</v>
      </c>
      <c r="G39" s="23">
        <v>106590000</v>
      </c>
      <c r="H39" s="23">
        <v>838816872</v>
      </c>
      <c r="I39" s="23">
        <v>0</v>
      </c>
      <c r="J39" s="23">
        <v>945406872</v>
      </c>
      <c r="K39" s="25">
        <v>2.93</v>
      </c>
    </row>
    <row r="40" spans="1:11" ht="23.1" customHeight="1">
      <c r="A40" s="21" t="s">
        <v>44</v>
      </c>
      <c r="B40" s="23">
        <v>0</v>
      </c>
      <c r="C40" s="23">
        <v>64817107</v>
      </c>
      <c r="D40" s="23">
        <v>0</v>
      </c>
      <c r="E40" s="23">
        <v>64817107</v>
      </c>
      <c r="F40" s="25">
        <v>0.53</v>
      </c>
      <c r="G40" s="23">
        <v>0</v>
      </c>
      <c r="H40" s="23">
        <v>64817107</v>
      </c>
      <c r="I40" s="23">
        <v>0</v>
      </c>
      <c r="J40" s="23">
        <v>64817107</v>
      </c>
      <c r="K40" s="25">
        <v>0.2</v>
      </c>
    </row>
    <row r="41" spans="1:11" ht="23.1" customHeight="1">
      <c r="A41" s="21" t="s">
        <v>160</v>
      </c>
      <c r="B41" s="23">
        <v>0</v>
      </c>
      <c r="C41" s="23">
        <v>0</v>
      </c>
      <c r="D41" s="23">
        <v>0</v>
      </c>
      <c r="E41" s="23">
        <v>0</v>
      </c>
      <c r="F41" s="25">
        <v>0</v>
      </c>
      <c r="G41" s="23">
        <v>0</v>
      </c>
      <c r="H41" s="23">
        <v>0</v>
      </c>
      <c r="I41" s="23">
        <v>74503720</v>
      </c>
      <c r="J41" s="23">
        <v>74503720</v>
      </c>
      <c r="K41" s="25">
        <v>0.23</v>
      </c>
    </row>
    <row r="42" spans="1:11" ht="23.1" customHeight="1">
      <c r="A42" s="21" t="s">
        <v>45</v>
      </c>
      <c r="B42" s="23">
        <v>73211361</v>
      </c>
      <c r="C42" s="23">
        <v>324595078</v>
      </c>
      <c r="D42" s="23">
        <v>0</v>
      </c>
      <c r="E42" s="23">
        <v>397806439</v>
      </c>
      <c r="F42" s="25">
        <v>3.26</v>
      </c>
      <c r="G42" s="23">
        <v>688025000</v>
      </c>
      <c r="H42" s="23">
        <v>-988981459</v>
      </c>
      <c r="I42" s="23">
        <v>0</v>
      </c>
      <c r="J42" s="23">
        <v>-300956459</v>
      </c>
      <c r="K42" s="25">
        <v>-0.93</v>
      </c>
    </row>
    <row r="43" spans="1:11" ht="23.1" customHeight="1">
      <c r="A43" s="21" t="s">
        <v>158</v>
      </c>
      <c r="B43" s="23">
        <v>0</v>
      </c>
      <c r="C43" s="23">
        <v>0</v>
      </c>
      <c r="D43" s="23">
        <v>0</v>
      </c>
      <c r="E43" s="23">
        <v>0</v>
      </c>
      <c r="F43" s="25">
        <v>0</v>
      </c>
      <c r="G43" s="23">
        <v>0</v>
      </c>
      <c r="H43" s="23">
        <v>0</v>
      </c>
      <c r="I43" s="23">
        <v>-909625483</v>
      </c>
      <c r="J43" s="23">
        <v>-909625483</v>
      </c>
      <c r="K43" s="25">
        <v>-2.82</v>
      </c>
    </row>
    <row r="44" spans="1:11" ht="23.1" customHeight="1">
      <c r="A44" s="21" t="s">
        <v>46</v>
      </c>
      <c r="B44" s="23">
        <v>0</v>
      </c>
      <c r="C44" s="23">
        <v>2667533921</v>
      </c>
      <c r="D44" s="23">
        <v>0</v>
      </c>
      <c r="E44" s="23">
        <v>2667533921</v>
      </c>
      <c r="F44" s="25">
        <v>21.88</v>
      </c>
      <c r="G44" s="23">
        <v>0</v>
      </c>
      <c r="H44" s="23">
        <v>5426281386</v>
      </c>
      <c r="I44" s="23">
        <v>0</v>
      </c>
      <c r="J44" s="23">
        <v>5426281386</v>
      </c>
      <c r="K44" s="25">
        <v>16.8</v>
      </c>
    </row>
    <row r="45" spans="1:11" ht="23.1" customHeight="1">
      <c r="A45" s="21" t="s">
        <v>47</v>
      </c>
      <c r="B45" s="23">
        <v>0</v>
      </c>
      <c r="C45" s="23">
        <v>-8140271</v>
      </c>
      <c r="D45" s="23">
        <v>0</v>
      </c>
      <c r="E45" s="23">
        <v>-8140271</v>
      </c>
      <c r="F45" s="25">
        <v>-7.0000000000000007E-2</v>
      </c>
      <c r="G45" s="23">
        <v>24650000</v>
      </c>
      <c r="H45" s="23">
        <v>-734946520</v>
      </c>
      <c r="I45" s="23">
        <v>0</v>
      </c>
      <c r="J45" s="23">
        <v>-710296520</v>
      </c>
      <c r="K45" s="25">
        <v>-2.2000000000000002</v>
      </c>
    </row>
    <row r="46" spans="1:11" ht="23.1" customHeight="1">
      <c r="A46" s="21" t="s">
        <v>142</v>
      </c>
      <c r="B46" s="23">
        <v>459596</v>
      </c>
      <c r="C46" s="23">
        <v>0</v>
      </c>
      <c r="D46" s="23">
        <v>0</v>
      </c>
      <c r="E46" s="23">
        <v>459596</v>
      </c>
      <c r="F46" s="25">
        <v>0</v>
      </c>
      <c r="G46" s="23">
        <v>27300000</v>
      </c>
      <c r="H46" s="23">
        <v>0</v>
      </c>
      <c r="I46" s="23">
        <v>-2273547007</v>
      </c>
      <c r="J46" s="23">
        <v>-2246247007</v>
      </c>
      <c r="K46" s="25">
        <v>-6.95</v>
      </c>
    </row>
    <row r="47" spans="1:11" ht="23.1" customHeight="1">
      <c r="A47" s="21" t="s">
        <v>48</v>
      </c>
      <c r="B47" s="23">
        <v>0</v>
      </c>
      <c r="C47" s="23">
        <v>-524806098</v>
      </c>
      <c r="D47" s="23">
        <v>-315736562</v>
      </c>
      <c r="E47" s="23">
        <v>-840542660</v>
      </c>
      <c r="F47" s="25">
        <v>-6.89</v>
      </c>
      <c r="G47" s="23">
        <v>1900000000</v>
      </c>
      <c r="H47" s="23">
        <v>-449348773</v>
      </c>
      <c r="I47" s="23">
        <v>-315736562</v>
      </c>
      <c r="J47" s="23">
        <v>1134914665</v>
      </c>
      <c r="K47" s="25">
        <v>3.51</v>
      </c>
    </row>
    <row r="48" spans="1:11" ht="23.1" customHeight="1">
      <c r="A48" s="21" t="s">
        <v>49</v>
      </c>
      <c r="B48" s="23">
        <v>22783893</v>
      </c>
      <c r="C48" s="23">
        <v>-1225007215</v>
      </c>
      <c r="D48" s="23">
        <v>0</v>
      </c>
      <c r="E48" s="23">
        <v>-1202223322</v>
      </c>
      <c r="F48" s="25">
        <v>-9.86</v>
      </c>
      <c r="G48" s="23">
        <v>1131600000</v>
      </c>
      <c r="H48" s="23">
        <v>1635067222</v>
      </c>
      <c r="I48" s="23">
        <v>115456922</v>
      </c>
      <c r="J48" s="23">
        <v>2882124144</v>
      </c>
      <c r="K48" s="25">
        <v>8.92</v>
      </c>
    </row>
    <row r="49" spans="1:11" ht="23.1" customHeight="1">
      <c r="A49" s="21" t="s">
        <v>50</v>
      </c>
      <c r="B49" s="23">
        <v>0</v>
      </c>
      <c r="C49" s="23">
        <v>0</v>
      </c>
      <c r="D49" s="23">
        <v>147492705</v>
      </c>
      <c r="E49" s="23">
        <v>147492705</v>
      </c>
      <c r="F49" s="25">
        <v>1.21</v>
      </c>
      <c r="G49" s="23">
        <v>0</v>
      </c>
      <c r="H49" s="23">
        <v>0</v>
      </c>
      <c r="I49" s="23">
        <v>147492705</v>
      </c>
      <c r="J49" s="23">
        <v>147492705</v>
      </c>
      <c r="K49" s="25">
        <v>0.46</v>
      </c>
    </row>
    <row r="50" spans="1:11" ht="23.1" customHeight="1">
      <c r="A50" s="21" t="s">
        <v>51</v>
      </c>
      <c r="B50" s="23">
        <v>411118101</v>
      </c>
      <c r="C50" s="23">
        <v>12985188660</v>
      </c>
      <c r="D50" s="23">
        <v>-1844560257</v>
      </c>
      <c r="E50" s="23">
        <v>11551746504</v>
      </c>
      <c r="F50" s="25">
        <v>94.73</v>
      </c>
      <c r="G50" s="23">
        <v>14773673565</v>
      </c>
      <c r="H50" s="23">
        <v>3064364968</v>
      </c>
      <c r="I50" s="23">
        <v>-16610034939</v>
      </c>
      <c r="J50" s="23">
        <v>1228003594</v>
      </c>
      <c r="K50" s="25">
        <v>3.8</v>
      </c>
    </row>
    <row r="51" spans="1:11" ht="23.1" customHeight="1">
      <c r="A51" s="21" t="s">
        <v>52</v>
      </c>
      <c r="B51" s="44"/>
      <c r="C51" s="44"/>
      <c r="D51" s="44"/>
      <c r="E51" s="44"/>
      <c r="F51" s="56"/>
      <c r="G51" s="44"/>
      <c r="H51" s="44"/>
      <c r="I51" s="44"/>
      <c r="J51" s="44"/>
      <c r="K51" s="44"/>
    </row>
  </sheetData>
  <mergeCells count="15">
    <mergeCell ref="A1:K1"/>
    <mergeCell ref="A2:K2"/>
    <mergeCell ref="A3:K3"/>
    <mergeCell ref="B8:B9"/>
    <mergeCell ref="C8:C9"/>
    <mergeCell ref="D8:D9"/>
    <mergeCell ref="G8:G9"/>
    <mergeCell ref="H8:H9"/>
    <mergeCell ref="I8:I9"/>
    <mergeCell ref="E8:F9"/>
    <mergeCell ref="J8:K9"/>
    <mergeCell ref="A5:K5"/>
    <mergeCell ref="G7:K7"/>
    <mergeCell ref="B7:F7"/>
    <mergeCell ref="A8:A10"/>
  </mergeCells>
  <pageMargins left="0.70866141732283472" right="0.70866141732283472" top="0.74803149606299213" bottom="0.74803149606299213" header="0.31496062992125984" footer="0.31496062992125984"/>
  <pageSetup scale="55" orientation="portrait" r:id="rId1"/>
  <headerFooter differentOddEven="1" differentFirst="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28"/>
  <sheetViews>
    <sheetView rightToLeft="1" topLeftCell="A7" zoomScale="106" zoomScaleNormal="106" workbookViewId="0">
      <selection activeCell="L36" sqref="L36"/>
    </sheetView>
  </sheetViews>
  <sheetFormatPr defaultColWidth="9" defaultRowHeight="15.75"/>
  <cols>
    <col min="1" max="1" width="26.7109375" style="43" customWidth="1"/>
    <col min="2" max="2" width="16.5703125" style="43" customWidth="1"/>
    <col min="3" max="3" width="23.5703125" style="43" customWidth="1"/>
    <col min="4" max="4" width="16.7109375" style="43" customWidth="1"/>
    <col min="5" max="5" width="14.42578125" style="43" customWidth="1"/>
    <col min="6" max="6" width="13" style="43" customWidth="1"/>
    <col min="7" max="7" width="16" style="43" customWidth="1"/>
    <col min="8" max="8" width="14.85546875" style="43" customWidth="1"/>
    <col min="9" max="9" width="13.85546875" style="43" customWidth="1"/>
    <col min="10" max="10" width="16" style="43" customWidth="1"/>
    <col min="11" max="13" width="13" style="9" customWidth="1"/>
    <col min="14" max="14" width="9" style="9" customWidth="1"/>
    <col min="15" max="16384" width="9" style="9"/>
  </cols>
  <sheetData>
    <row r="1" spans="1:13">
      <c r="A1" s="83" t="s">
        <v>1</v>
      </c>
      <c r="B1" s="83"/>
      <c r="C1" s="83"/>
      <c r="D1" s="83"/>
      <c r="E1" s="83"/>
      <c r="F1" s="83"/>
      <c r="G1" s="83"/>
      <c r="H1" s="83"/>
      <c r="I1" s="83"/>
      <c r="J1" s="83"/>
    </row>
    <row r="2" spans="1:13">
      <c r="A2" s="83" t="s">
        <v>102</v>
      </c>
      <c r="B2" s="83"/>
      <c r="C2" s="83"/>
      <c r="D2" s="83"/>
      <c r="E2" s="83"/>
      <c r="F2" s="83"/>
      <c r="G2" s="83"/>
      <c r="H2" s="83"/>
      <c r="I2" s="83"/>
      <c r="J2" s="83"/>
    </row>
    <row r="3" spans="1:13">
      <c r="A3" s="83" t="s">
        <v>7</v>
      </c>
      <c r="B3" s="83"/>
      <c r="C3" s="83"/>
      <c r="D3" s="83"/>
      <c r="E3" s="83"/>
      <c r="F3" s="83"/>
      <c r="G3" s="83"/>
      <c r="H3" s="83"/>
      <c r="I3" s="83"/>
      <c r="J3" s="83"/>
    </row>
    <row r="4" spans="1:13" ht="18.75">
      <c r="A4" s="85" t="s">
        <v>189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</row>
    <row r="5" spans="1:13" ht="16.5" customHeight="1">
      <c r="A5" s="27"/>
      <c r="B5" s="80" t="s">
        <v>120</v>
      </c>
      <c r="C5" s="81"/>
      <c r="D5" s="81"/>
      <c r="E5" s="89" t="s">
        <v>121</v>
      </c>
      <c r="F5" s="89"/>
      <c r="G5" s="89"/>
      <c r="H5" s="89" t="s">
        <v>122</v>
      </c>
      <c r="I5" s="89"/>
      <c r="J5" s="89"/>
      <c r="K5" s="8"/>
      <c r="L5" s="8"/>
      <c r="M5" s="8"/>
    </row>
    <row r="6" spans="1:13" s="6" customFormat="1" ht="47.25" customHeight="1">
      <c r="A6" s="18" t="s">
        <v>53</v>
      </c>
      <c r="B6" s="18" t="s">
        <v>123</v>
      </c>
      <c r="C6" s="18" t="s">
        <v>124</v>
      </c>
      <c r="D6" s="18" t="s">
        <v>125</v>
      </c>
      <c r="E6" s="18" t="s">
        <v>126</v>
      </c>
      <c r="F6" s="18" t="s">
        <v>127</v>
      </c>
      <c r="G6" s="18" t="s">
        <v>128</v>
      </c>
      <c r="H6" s="18" t="s">
        <v>126</v>
      </c>
      <c r="I6" s="18" t="s">
        <v>127</v>
      </c>
      <c r="J6" s="18" t="s">
        <v>128</v>
      </c>
    </row>
    <row r="7" spans="1:13" ht="23.1" customHeight="1">
      <c r="A7" s="21" t="s">
        <v>129</v>
      </c>
      <c r="B7" s="20" t="s">
        <v>130</v>
      </c>
      <c r="C7" s="117">
        <v>431896</v>
      </c>
      <c r="D7" s="117">
        <v>1600</v>
      </c>
      <c r="E7" s="117">
        <v>0</v>
      </c>
      <c r="F7" s="117">
        <v>0</v>
      </c>
      <c r="G7" s="117">
        <v>0</v>
      </c>
      <c r="H7" s="117">
        <v>691033600</v>
      </c>
      <c r="I7" s="25">
        <v>0</v>
      </c>
      <c r="J7" s="117">
        <v>691033600</v>
      </c>
    </row>
    <row r="8" spans="1:13" ht="23.1" customHeight="1">
      <c r="A8" s="21" t="s">
        <v>131</v>
      </c>
      <c r="B8" s="20" t="s">
        <v>132</v>
      </c>
      <c r="C8" s="117">
        <v>290000</v>
      </c>
      <c r="D8" s="117">
        <v>85</v>
      </c>
      <c r="E8" s="117">
        <v>0</v>
      </c>
      <c r="F8" s="117">
        <v>0</v>
      </c>
      <c r="G8" s="117">
        <v>0</v>
      </c>
      <c r="H8" s="117">
        <v>24650000</v>
      </c>
      <c r="I8" s="25">
        <v>0</v>
      </c>
      <c r="J8" s="117">
        <v>24650000</v>
      </c>
    </row>
    <row r="9" spans="1:13" ht="23.1" customHeight="1">
      <c r="A9" s="21" t="s">
        <v>133</v>
      </c>
      <c r="B9" s="20" t="s">
        <v>134</v>
      </c>
      <c r="C9" s="117">
        <v>1291118</v>
      </c>
      <c r="D9" s="117">
        <v>390</v>
      </c>
      <c r="E9" s="117">
        <v>0</v>
      </c>
      <c r="F9" s="117">
        <v>0</v>
      </c>
      <c r="G9" s="117">
        <v>0</v>
      </c>
      <c r="H9" s="117">
        <v>503536020</v>
      </c>
      <c r="I9" s="25">
        <v>0</v>
      </c>
      <c r="J9" s="117">
        <v>503536020</v>
      </c>
    </row>
    <row r="10" spans="1:13" ht="23.1" customHeight="1">
      <c r="A10" s="21" t="s">
        <v>48</v>
      </c>
      <c r="B10" s="20" t="s">
        <v>135</v>
      </c>
      <c r="C10" s="117">
        <v>1000000</v>
      </c>
      <c r="D10" s="117">
        <v>1900</v>
      </c>
      <c r="E10" s="117">
        <v>0</v>
      </c>
      <c r="F10" s="117">
        <v>0</v>
      </c>
      <c r="G10" s="117">
        <v>0</v>
      </c>
      <c r="H10" s="117">
        <v>1900000000</v>
      </c>
      <c r="I10" s="25">
        <v>0</v>
      </c>
      <c r="J10" s="117">
        <v>1900000000</v>
      </c>
    </row>
    <row r="11" spans="1:13" ht="23.1" customHeight="1">
      <c r="A11" s="21" t="s">
        <v>33</v>
      </c>
      <c r="B11" s="20" t="s">
        <v>136</v>
      </c>
      <c r="C11" s="117">
        <v>2000000</v>
      </c>
      <c r="D11" s="117">
        <v>310</v>
      </c>
      <c r="E11" s="117">
        <v>0</v>
      </c>
      <c r="F11" s="117">
        <v>7550744</v>
      </c>
      <c r="G11" s="117">
        <v>7550744</v>
      </c>
      <c r="H11" s="117">
        <v>620000000</v>
      </c>
      <c r="I11" s="25">
        <v>0</v>
      </c>
      <c r="J11" s="117">
        <v>620000000</v>
      </c>
    </row>
    <row r="12" spans="1:13" ht="23.1" customHeight="1">
      <c r="A12" s="21" t="s">
        <v>137</v>
      </c>
      <c r="B12" s="20" t="s">
        <v>138</v>
      </c>
      <c r="C12" s="117">
        <v>416289</v>
      </c>
      <c r="D12" s="117">
        <v>300</v>
      </c>
      <c r="E12" s="117">
        <v>0</v>
      </c>
      <c r="F12" s="117">
        <v>0</v>
      </c>
      <c r="G12" s="117">
        <v>0</v>
      </c>
      <c r="H12" s="117">
        <v>124886700</v>
      </c>
      <c r="I12" s="25">
        <v>0</v>
      </c>
      <c r="J12" s="117">
        <v>124886700</v>
      </c>
    </row>
    <row r="13" spans="1:13" ht="23.1" customHeight="1">
      <c r="A13" s="21" t="s">
        <v>37</v>
      </c>
      <c r="B13" s="20" t="s">
        <v>139</v>
      </c>
      <c r="C13" s="117">
        <v>7580000</v>
      </c>
      <c r="D13" s="117">
        <v>170</v>
      </c>
      <c r="E13" s="117">
        <v>0</v>
      </c>
      <c r="F13" s="117">
        <v>119329646</v>
      </c>
      <c r="G13" s="117">
        <v>119329646</v>
      </c>
      <c r="H13" s="117">
        <v>1288600000</v>
      </c>
      <c r="I13" s="25">
        <v>0</v>
      </c>
      <c r="J13" s="117">
        <v>1288600000</v>
      </c>
    </row>
    <row r="14" spans="1:13" ht="23.1" customHeight="1">
      <c r="A14" s="21" t="s">
        <v>140</v>
      </c>
      <c r="B14" s="20" t="s">
        <v>141</v>
      </c>
      <c r="C14" s="117">
        <v>226835</v>
      </c>
      <c r="D14" s="117">
        <v>100</v>
      </c>
      <c r="E14" s="117">
        <v>0</v>
      </c>
      <c r="F14" s="117">
        <v>0</v>
      </c>
      <c r="G14" s="117">
        <v>0</v>
      </c>
      <c r="H14" s="117">
        <v>22683500</v>
      </c>
      <c r="I14" s="25">
        <v>0</v>
      </c>
      <c r="J14" s="117">
        <v>22683500</v>
      </c>
    </row>
    <row r="15" spans="1:13" ht="23.1" customHeight="1">
      <c r="A15" s="21" t="s">
        <v>26</v>
      </c>
      <c r="B15" s="20" t="s">
        <v>141</v>
      </c>
      <c r="C15" s="117">
        <v>6365000</v>
      </c>
      <c r="D15" s="117">
        <v>360</v>
      </c>
      <c r="E15" s="117">
        <v>0</v>
      </c>
      <c r="F15" s="117">
        <v>0</v>
      </c>
      <c r="G15" s="117">
        <v>0</v>
      </c>
      <c r="H15" s="117">
        <v>2291400000</v>
      </c>
      <c r="I15" s="25">
        <v>0</v>
      </c>
      <c r="J15" s="117">
        <v>2291400000</v>
      </c>
    </row>
    <row r="16" spans="1:13" ht="23.1" customHeight="1">
      <c r="A16" s="21" t="s">
        <v>23</v>
      </c>
      <c r="B16" s="20" t="s">
        <v>141</v>
      </c>
      <c r="C16" s="117">
        <v>1841500</v>
      </c>
      <c r="D16" s="117">
        <v>7</v>
      </c>
      <c r="E16" s="117">
        <v>0</v>
      </c>
      <c r="F16" s="117">
        <v>174196</v>
      </c>
      <c r="G16" s="117">
        <v>174196</v>
      </c>
      <c r="H16" s="117">
        <v>12890500</v>
      </c>
      <c r="I16" s="25">
        <v>0</v>
      </c>
      <c r="J16" s="117">
        <v>12890500</v>
      </c>
    </row>
    <row r="17" spans="1:10" ht="23.1" customHeight="1">
      <c r="A17" s="21" t="s">
        <v>142</v>
      </c>
      <c r="B17" s="20" t="s">
        <v>141</v>
      </c>
      <c r="C17" s="117">
        <v>780000</v>
      </c>
      <c r="D17" s="117">
        <v>35</v>
      </c>
      <c r="E17" s="117">
        <v>0</v>
      </c>
      <c r="F17" s="117">
        <v>459596</v>
      </c>
      <c r="G17" s="117">
        <v>459596</v>
      </c>
      <c r="H17" s="117">
        <v>27300000</v>
      </c>
      <c r="I17" s="25">
        <v>0</v>
      </c>
      <c r="J17" s="117">
        <v>27300000</v>
      </c>
    </row>
    <row r="18" spans="1:10" ht="23.1" customHeight="1">
      <c r="A18" s="21" t="s">
        <v>43</v>
      </c>
      <c r="B18" s="20" t="s">
        <v>143</v>
      </c>
      <c r="C18" s="117">
        <v>646000</v>
      </c>
      <c r="D18" s="117">
        <v>165</v>
      </c>
      <c r="E18" s="117">
        <v>0</v>
      </c>
      <c r="F18" s="117">
        <v>0</v>
      </c>
      <c r="G18" s="117">
        <v>0</v>
      </c>
      <c r="H18" s="117">
        <v>106590000</v>
      </c>
      <c r="I18" s="25">
        <v>0</v>
      </c>
      <c r="J18" s="117">
        <v>106590000</v>
      </c>
    </row>
    <row r="19" spans="1:10" ht="23.1" customHeight="1">
      <c r="A19" s="21" t="s">
        <v>32</v>
      </c>
      <c r="B19" s="20" t="s">
        <v>143</v>
      </c>
      <c r="C19" s="117">
        <v>8975000</v>
      </c>
      <c r="D19" s="117">
        <v>90</v>
      </c>
      <c r="E19" s="117">
        <v>0</v>
      </c>
      <c r="F19" s="117">
        <v>0</v>
      </c>
      <c r="G19" s="117">
        <v>0</v>
      </c>
      <c r="H19" s="117">
        <v>807750000</v>
      </c>
      <c r="I19" s="25">
        <v>0</v>
      </c>
      <c r="J19" s="117">
        <v>807750000</v>
      </c>
    </row>
    <row r="20" spans="1:10" ht="23.1" customHeight="1">
      <c r="A20" s="21" t="s">
        <v>29</v>
      </c>
      <c r="B20" s="20" t="s">
        <v>144</v>
      </c>
      <c r="C20" s="117">
        <v>6950000</v>
      </c>
      <c r="D20" s="117">
        <v>280</v>
      </c>
      <c r="E20" s="117">
        <v>0</v>
      </c>
      <c r="F20" s="117">
        <v>0</v>
      </c>
      <c r="G20" s="117">
        <v>0</v>
      </c>
      <c r="H20" s="117">
        <v>1946000000</v>
      </c>
      <c r="I20" s="25">
        <v>0</v>
      </c>
      <c r="J20" s="117">
        <v>1946000000</v>
      </c>
    </row>
    <row r="21" spans="1:10" ht="23.1" customHeight="1">
      <c r="A21" s="21" t="s">
        <v>49</v>
      </c>
      <c r="B21" s="20" t="s">
        <v>145</v>
      </c>
      <c r="C21" s="117">
        <v>471500</v>
      </c>
      <c r="D21" s="117">
        <v>2400</v>
      </c>
      <c r="E21" s="117">
        <v>0</v>
      </c>
      <c r="F21" s="117">
        <v>22783893</v>
      </c>
      <c r="G21" s="117">
        <v>22783893</v>
      </c>
      <c r="H21" s="117">
        <v>1131600000</v>
      </c>
      <c r="I21" s="25">
        <v>0</v>
      </c>
      <c r="J21" s="117">
        <v>1131600000</v>
      </c>
    </row>
    <row r="22" spans="1:10" ht="23.1" customHeight="1">
      <c r="A22" s="21" t="s">
        <v>28</v>
      </c>
      <c r="B22" s="20" t="s">
        <v>146</v>
      </c>
      <c r="C22" s="117">
        <v>101880</v>
      </c>
      <c r="D22" s="117">
        <v>3800</v>
      </c>
      <c r="E22" s="117">
        <v>0</v>
      </c>
      <c r="F22" s="117">
        <v>7272948</v>
      </c>
      <c r="G22" s="117">
        <v>7272948</v>
      </c>
      <c r="H22" s="117">
        <v>387144000</v>
      </c>
      <c r="I22" s="118">
        <v>-13314476</v>
      </c>
      <c r="J22" s="117">
        <v>373829524</v>
      </c>
    </row>
    <row r="23" spans="1:10" ht="23.1" customHeight="1">
      <c r="A23" s="21" t="s">
        <v>27</v>
      </c>
      <c r="B23" s="20" t="s">
        <v>146</v>
      </c>
      <c r="C23" s="117">
        <v>21630</v>
      </c>
      <c r="D23" s="117">
        <v>38000</v>
      </c>
      <c r="E23" s="117">
        <v>0</v>
      </c>
      <c r="F23" s="117">
        <v>13256711</v>
      </c>
      <c r="G23" s="117">
        <v>13256711</v>
      </c>
      <c r="H23" s="117">
        <v>821940000</v>
      </c>
      <c r="I23" s="118">
        <v>-87076314</v>
      </c>
      <c r="J23" s="117">
        <v>734863686</v>
      </c>
    </row>
    <row r="24" spans="1:10" ht="23.1" customHeight="1">
      <c r="A24" s="21" t="s">
        <v>41</v>
      </c>
      <c r="B24" s="20" t="s">
        <v>147</v>
      </c>
      <c r="C24" s="117">
        <v>1000000</v>
      </c>
      <c r="D24" s="117">
        <v>150</v>
      </c>
      <c r="E24" s="117">
        <v>0</v>
      </c>
      <c r="F24" s="117">
        <v>13156525</v>
      </c>
      <c r="G24" s="117">
        <v>13156525</v>
      </c>
      <c r="H24" s="117">
        <v>150000000</v>
      </c>
      <c r="I24" s="118">
        <v>-7792208</v>
      </c>
      <c r="J24" s="117">
        <v>142207792</v>
      </c>
    </row>
    <row r="25" spans="1:10" ht="23.1" customHeight="1">
      <c r="A25" s="21" t="s">
        <v>36</v>
      </c>
      <c r="B25" s="20" t="s">
        <v>148</v>
      </c>
      <c r="C25" s="117">
        <v>2700000</v>
      </c>
      <c r="D25" s="117">
        <v>510</v>
      </c>
      <c r="E25" s="117">
        <v>0</v>
      </c>
      <c r="F25" s="117">
        <v>153922481</v>
      </c>
      <c r="G25" s="117">
        <v>153922481</v>
      </c>
      <c r="H25" s="117">
        <v>1377000000</v>
      </c>
      <c r="I25" s="118">
        <v>-41172757</v>
      </c>
      <c r="J25" s="117">
        <v>1335827243</v>
      </c>
    </row>
    <row r="26" spans="1:10" ht="23.1" customHeight="1">
      <c r="A26" s="21" t="s">
        <v>45</v>
      </c>
      <c r="B26" s="20" t="s">
        <v>148</v>
      </c>
      <c r="C26" s="117">
        <v>3770000</v>
      </c>
      <c r="D26" s="117">
        <v>190</v>
      </c>
      <c r="E26" s="117">
        <v>0</v>
      </c>
      <c r="F26" s="117">
        <v>73211361</v>
      </c>
      <c r="G26" s="117">
        <v>73211361</v>
      </c>
      <c r="H26" s="117">
        <v>716300000</v>
      </c>
      <c r="I26" s="118">
        <v>-28275000</v>
      </c>
      <c r="J26" s="117">
        <v>688025000</v>
      </c>
    </row>
    <row r="27" spans="1:10" ht="23.1" customHeight="1">
      <c r="A27" s="21" t="s">
        <v>51</v>
      </c>
      <c r="B27" s="20"/>
      <c r="C27" s="117"/>
      <c r="D27" s="117"/>
      <c r="E27" s="117">
        <v>0</v>
      </c>
      <c r="F27" s="117">
        <v>411118101</v>
      </c>
      <c r="G27" s="117">
        <v>411118101</v>
      </c>
      <c r="H27" s="117">
        <v>14951304320</v>
      </c>
      <c r="I27" s="118">
        <v>-177630755</v>
      </c>
      <c r="J27" s="117">
        <v>14773673565</v>
      </c>
    </row>
    <row r="28" spans="1:10" ht="23.1" customHeight="1">
      <c r="A28" s="21" t="s">
        <v>52</v>
      </c>
      <c r="B28" s="28"/>
      <c r="C28" s="44"/>
      <c r="D28" s="44"/>
      <c r="E28" s="44"/>
      <c r="F28" s="44"/>
      <c r="G28" s="44"/>
      <c r="H28" s="44"/>
      <c r="I28" s="119"/>
      <c r="J28" s="44"/>
    </row>
  </sheetData>
  <mergeCells count="7">
    <mergeCell ref="B5:D5"/>
    <mergeCell ref="E5:G5"/>
    <mergeCell ref="H5:J5"/>
    <mergeCell ref="A4:M4"/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scale="46" orientation="portrait" r:id="rId1"/>
  <headerFooter differentOddEven="1" differentFirst="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44"/>
  <sheetViews>
    <sheetView rightToLeft="1" topLeftCell="A19" zoomScaleNormal="100" zoomScaleSheetLayoutView="106" workbookViewId="0">
      <selection activeCell="L36" sqref="L36"/>
    </sheetView>
  </sheetViews>
  <sheetFormatPr defaultColWidth="9" defaultRowHeight="18"/>
  <cols>
    <col min="1" max="1" width="28.7109375" style="42" customWidth="1"/>
    <col min="2" max="2" width="13" style="42" customWidth="1"/>
    <col min="3" max="3" width="16.28515625" style="42" customWidth="1"/>
    <col min="4" max="4" width="17" style="42" customWidth="1"/>
    <col min="5" max="5" width="28.42578125" style="42" customWidth="1"/>
    <col min="6" max="6" width="13" style="42" customWidth="1"/>
    <col min="7" max="7" width="16.28515625" style="42" customWidth="1"/>
    <col min="8" max="8" width="17" style="42" customWidth="1"/>
    <col min="9" max="9" width="28.42578125" style="42" customWidth="1"/>
    <col min="10" max="10" width="9" style="1" customWidth="1"/>
    <col min="11" max="16384" width="9" style="1"/>
  </cols>
  <sheetData>
    <row r="1" spans="1:9">
      <c r="A1" s="83" t="s">
        <v>1</v>
      </c>
      <c r="B1" s="83"/>
      <c r="C1" s="83"/>
      <c r="D1" s="83"/>
      <c r="E1" s="83"/>
      <c r="F1" s="83"/>
      <c r="G1" s="83"/>
      <c r="H1" s="83"/>
      <c r="I1" s="83"/>
    </row>
    <row r="2" spans="1:9">
      <c r="A2" s="83" t="s">
        <v>102</v>
      </c>
      <c r="B2" s="83"/>
      <c r="C2" s="83"/>
      <c r="D2" s="83"/>
      <c r="E2" s="83"/>
      <c r="F2" s="83"/>
      <c r="G2" s="83"/>
      <c r="H2" s="83"/>
      <c r="I2" s="83"/>
    </row>
    <row r="3" spans="1:9">
      <c r="A3" s="83" t="s">
        <v>103</v>
      </c>
      <c r="B3" s="83"/>
      <c r="C3" s="83"/>
      <c r="D3" s="83"/>
      <c r="E3" s="83"/>
      <c r="F3" s="83"/>
      <c r="G3" s="83"/>
      <c r="H3" s="83"/>
      <c r="I3" s="83"/>
    </row>
    <row r="4" spans="1:9" ht="18.75">
      <c r="A4" s="85" t="s">
        <v>190</v>
      </c>
      <c r="B4" s="85"/>
      <c r="C4" s="85"/>
      <c r="D4" s="85"/>
      <c r="E4" s="27"/>
      <c r="F4" s="27"/>
      <c r="G4" s="27"/>
      <c r="H4" s="27"/>
      <c r="I4" s="27"/>
    </row>
    <row r="5" spans="1:9" ht="16.5" customHeight="1">
      <c r="A5" s="27"/>
      <c r="B5" s="98" t="s">
        <v>121</v>
      </c>
      <c r="C5" s="90"/>
      <c r="D5" s="90"/>
      <c r="E5" s="90"/>
      <c r="F5" s="91" t="s">
        <v>122</v>
      </c>
      <c r="G5" s="89"/>
      <c r="H5" s="89"/>
      <c r="I5" s="89"/>
    </row>
    <row r="6" spans="1:9" ht="53.25" customHeight="1">
      <c r="A6" s="45" t="s">
        <v>105</v>
      </c>
      <c r="B6" s="41" t="s">
        <v>14</v>
      </c>
      <c r="C6" s="41" t="s">
        <v>16</v>
      </c>
      <c r="D6" s="41" t="s">
        <v>153</v>
      </c>
      <c r="E6" s="48" t="s">
        <v>167</v>
      </c>
      <c r="F6" s="41" t="s">
        <v>14</v>
      </c>
      <c r="G6" s="41" t="s">
        <v>16</v>
      </c>
      <c r="H6" s="41" t="s">
        <v>153</v>
      </c>
      <c r="I6" s="48" t="s">
        <v>167</v>
      </c>
    </row>
    <row r="7" spans="1:9" ht="23.1" customHeight="1">
      <c r="A7" s="13" t="s">
        <v>23</v>
      </c>
      <c r="B7" s="117">
        <v>0</v>
      </c>
      <c r="C7" s="117">
        <v>0</v>
      </c>
      <c r="D7" s="118">
        <v>-483619015</v>
      </c>
      <c r="E7" s="117">
        <v>483619015</v>
      </c>
      <c r="F7" s="14">
        <v>0</v>
      </c>
      <c r="G7" s="117">
        <v>0</v>
      </c>
      <c r="H7" s="15">
        <v>0</v>
      </c>
      <c r="I7" s="15">
        <v>0</v>
      </c>
    </row>
    <row r="8" spans="1:9" ht="23.1" customHeight="1">
      <c r="A8" s="13" t="s">
        <v>24</v>
      </c>
      <c r="B8" s="117">
        <v>0</v>
      </c>
      <c r="C8" s="117">
        <v>0</v>
      </c>
      <c r="D8" s="118">
        <v>-180716197</v>
      </c>
      <c r="E8" s="118">
        <v>-180716197</v>
      </c>
      <c r="F8" s="14">
        <v>0</v>
      </c>
      <c r="G8" s="117">
        <v>0</v>
      </c>
      <c r="H8" s="15">
        <v>0</v>
      </c>
      <c r="I8" s="15">
        <v>0</v>
      </c>
    </row>
    <row r="9" spans="1:9" ht="23.1" customHeight="1">
      <c r="A9" s="13" t="s">
        <v>25</v>
      </c>
      <c r="B9" s="117">
        <v>1792834</v>
      </c>
      <c r="C9" s="117">
        <v>19995683423</v>
      </c>
      <c r="D9" s="118">
        <v>-17964239710</v>
      </c>
      <c r="E9" s="117">
        <v>2031443713</v>
      </c>
      <c r="F9" s="14">
        <v>1792834</v>
      </c>
      <c r="G9" s="117">
        <v>19995683423</v>
      </c>
      <c r="H9" s="118">
        <v>-19185297414</v>
      </c>
      <c r="I9" s="117">
        <v>810386009</v>
      </c>
    </row>
    <row r="10" spans="1:9" ht="23.1" customHeight="1">
      <c r="A10" s="13" t="s">
        <v>26</v>
      </c>
      <c r="B10" s="117">
        <v>5030000</v>
      </c>
      <c r="C10" s="117">
        <v>26118521019</v>
      </c>
      <c r="D10" s="118">
        <v>-25676482430</v>
      </c>
      <c r="E10" s="117">
        <v>442038589</v>
      </c>
      <c r="F10" s="14">
        <v>5030000</v>
      </c>
      <c r="G10" s="117">
        <v>26118521019</v>
      </c>
      <c r="H10" s="118">
        <v>-20068931350</v>
      </c>
      <c r="I10" s="117">
        <v>6049589669</v>
      </c>
    </row>
    <row r="11" spans="1:9" ht="23.1" customHeight="1">
      <c r="A11" s="13" t="s">
        <v>27</v>
      </c>
      <c r="B11" s="117">
        <v>21630</v>
      </c>
      <c r="C11" s="117">
        <v>6432401193</v>
      </c>
      <c r="D11" s="118">
        <v>-6125720800</v>
      </c>
      <c r="E11" s="117">
        <v>306680393</v>
      </c>
      <c r="F11" s="14">
        <v>21630</v>
      </c>
      <c r="G11" s="117">
        <v>6432401193</v>
      </c>
      <c r="H11" s="118">
        <v>-5990559124</v>
      </c>
      <c r="I11" s="117">
        <v>441842069</v>
      </c>
    </row>
    <row r="12" spans="1:9" ht="23.1" customHeight="1">
      <c r="A12" s="13" t="s">
        <v>28</v>
      </c>
      <c r="B12" s="117">
        <v>101880</v>
      </c>
      <c r="C12" s="117">
        <v>2929659715</v>
      </c>
      <c r="D12" s="118">
        <v>-2659450357</v>
      </c>
      <c r="E12" s="117">
        <v>270209358</v>
      </c>
      <c r="F12" s="14">
        <v>101880</v>
      </c>
      <c r="G12" s="117">
        <v>2929659715</v>
      </c>
      <c r="H12" s="118">
        <v>-2622309145</v>
      </c>
      <c r="I12" s="117">
        <v>307350570</v>
      </c>
    </row>
    <row r="13" spans="1:9" ht="23.1" customHeight="1">
      <c r="A13" s="13" t="s">
        <v>29</v>
      </c>
      <c r="B13" s="117">
        <v>4595000</v>
      </c>
      <c r="C13" s="117">
        <v>13997605598</v>
      </c>
      <c r="D13" s="118">
        <v>-9315794525</v>
      </c>
      <c r="E13" s="117">
        <v>4681811073</v>
      </c>
      <c r="F13" s="14">
        <v>4595000</v>
      </c>
      <c r="G13" s="117">
        <v>13997605598</v>
      </c>
      <c r="H13" s="118">
        <v>-19374984878</v>
      </c>
      <c r="I13" s="118">
        <v>-5377379280</v>
      </c>
    </row>
    <row r="14" spans="1:9" ht="23.1" customHeight="1">
      <c r="A14" s="13" t="s">
        <v>30</v>
      </c>
      <c r="B14" s="117">
        <v>0</v>
      </c>
      <c r="C14" s="117">
        <v>0</v>
      </c>
      <c r="D14" s="118">
        <v>-63040535</v>
      </c>
      <c r="E14" s="118">
        <v>-63040535</v>
      </c>
      <c r="F14" s="14">
        <v>0</v>
      </c>
      <c r="G14" s="117">
        <v>0</v>
      </c>
      <c r="H14" s="15">
        <v>0</v>
      </c>
      <c r="I14" s="15">
        <v>0</v>
      </c>
    </row>
    <row r="15" spans="1:9" ht="23.1" customHeight="1">
      <c r="A15" s="13" t="s">
        <v>31</v>
      </c>
      <c r="B15" s="117">
        <v>36450</v>
      </c>
      <c r="C15" s="117">
        <v>1996486934</v>
      </c>
      <c r="D15" s="118">
        <v>-2004568594</v>
      </c>
      <c r="E15" s="118">
        <v>-8081660</v>
      </c>
      <c r="F15" s="14">
        <v>36450</v>
      </c>
      <c r="G15" s="117">
        <v>1996486934</v>
      </c>
      <c r="H15" s="118">
        <v>-2004568594</v>
      </c>
      <c r="I15" s="118">
        <v>-8081660</v>
      </c>
    </row>
    <row r="16" spans="1:9" ht="23.1" customHeight="1">
      <c r="A16" s="13" t="s">
        <v>32</v>
      </c>
      <c r="B16" s="117">
        <v>15541738</v>
      </c>
      <c r="C16" s="117">
        <v>18413390838</v>
      </c>
      <c r="D16" s="118">
        <v>-18603023456</v>
      </c>
      <c r="E16" s="118">
        <v>-189632618</v>
      </c>
      <c r="F16" s="14">
        <v>15541738</v>
      </c>
      <c r="G16" s="117">
        <v>18413390838</v>
      </c>
      <c r="H16" s="118">
        <v>-21181039946</v>
      </c>
      <c r="I16" s="118">
        <v>-2767649108</v>
      </c>
    </row>
    <row r="17" spans="1:9" ht="23.1" customHeight="1">
      <c r="A17" s="13" t="s">
        <v>33</v>
      </c>
      <c r="B17" s="117">
        <v>2000000</v>
      </c>
      <c r="C17" s="117">
        <v>4284621860</v>
      </c>
      <c r="D17" s="118">
        <v>-4037831100</v>
      </c>
      <c r="E17" s="117">
        <v>246790760</v>
      </c>
      <c r="F17" s="14">
        <v>2000000</v>
      </c>
      <c r="G17" s="117">
        <v>4284621860</v>
      </c>
      <c r="H17" s="118">
        <v>-5183094656</v>
      </c>
      <c r="I17" s="118">
        <v>-898472796</v>
      </c>
    </row>
    <row r="18" spans="1:9" ht="23.1" customHeight="1">
      <c r="A18" s="13" t="s">
        <v>34</v>
      </c>
      <c r="B18" s="117">
        <v>1758500</v>
      </c>
      <c r="C18" s="117">
        <v>15215587255</v>
      </c>
      <c r="D18" s="118">
        <v>-13935680422</v>
      </c>
      <c r="E18" s="117">
        <v>1279906833</v>
      </c>
      <c r="F18" s="14">
        <v>1758500</v>
      </c>
      <c r="G18" s="117">
        <v>15215587255</v>
      </c>
      <c r="H18" s="118">
        <v>-14022797062</v>
      </c>
      <c r="I18" s="117">
        <v>1192790193</v>
      </c>
    </row>
    <row r="19" spans="1:9" ht="23.1" customHeight="1">
      <c r="A19" s="13" t="s">
        <v>35</v>
      </c>
      <c r="B19" s="117">
        <v>35677914</v>
      </c>
      <c r="C19" s="117">
        <v>18161289474</v>
      </c>
      <c r="D19" s="118">
        <v>-18903181014</v>
      </c>
      <c r="E19" s="118">
        <v>-741891540</v>
      </c>
      <c r="F19" s="14">
        <v>35677914</v>
      </c>
      <c r="G19" s="117">
        <v>18161289474</v>
      </c>
      <c r="H19" s="118">
        <v>-15412724806</v>
      </c>
      <c r="I19" s="117">
        <v>2748564668</v>
      </c>
    </row>
    <row r="20" spans="1:9" ht="23.1" customHeight="1">
      <c r="A20" s="13" t="s">
        <v>36</v>
      </c>
      <c r="B20" s="117">
        <v>2700000</v>
      </c>
      <c r="C20" s="117">
        <v>23817456810</v>
      </c>
      <c r="D20" s="118">
        <v>-22169303100</v>
      </c>
      <c r="E20" s="117">
        <v>1648153710</v>
      </c>
      <c r="F20" s="14">
        <v>2700000</v>
      </c>
      <c r="G20" s="117">
        <v>23817456810</v>
      </c>
      <c r="H20" s="118">
        <v>-22435319813</v>
      </c>
      <c r="I20" s="117">
        <v>1382136997</v>
      </c>
    </row>
    <row r="21" spans="1:9" ht="23.1" customHeight="1">
      <c r="A21" s="13" t="s">
        <v>37</v>
      </c>
      <c r="B21" s="117">
        <v>7580000</v>
      </c>
      <c r="C21" s="117">
        <v>16404187797</v>
      </c>
      <c r="D21" s="118">
        <v>-15310914772</v>
      </c>
      <c r="E21" s="117">
        <v>1093273025</v>
      </c>
      <c r="F21" s="14">
        <v>7580000</v>
      </c>
      <c r="G21" s="117">
        <v>16404187797</v>
      </c>
      <c r="H21" s="118">
        <v>-19202158252</v>
      </c>
      <c r="I21" s="118">
        <v>-2797970455</v>
      </c>
    </row>
    <row r="22" spans="1:9" ht="23.1" customHeight="1">
      <c r="A22" s="13" t="s">
        <v>38</v>
      </c>
      <c r="B22" s="117">
        <v>2682350</v>
      </c>
      <c r="C22" s="117">
        <v>8833901631</v>
      </c>
      <c r="D22" s="118">
        <v>-9359028965</v>
      </c>
      <c r="E22" s="118">
        <v>-525127334</v>
      </c>
      <c r="F22" s="14">
        <v>2682350</v>
      </c>
      <c r="G22" s="117">
        <v>8833901631</v>
      </c>
      <c r="H22" s="118">
        <v>-8975475537</v>
      </c>
      <c r="I22" s="118">
        <v>-141573906</v>
      </c>
    </row>
    <row r="23" spans="1:9" ht="23.1" customHeight="1">
      <c r="A23" s="13" t="s">
        <v>39</v>
      </c>
      <c r="B23" s="117">
        <v>190000</v>
      </c>
      <c r="C23" s="117">
        <v>3074945504</v>
      </c>
      <c r="D23" s="118">
        <v>-3325991896</v>
      </c>
      <c r="E23" s="118">
        <v>-251046392</v>
      </c>
      <c r="F23" s="14">
        <v>190000</v>
      </c>
      <c r="G23" s="117">
        <v>3074945504</v>
      </c>
      <c r="H23" s="118">
        <v>-4232217341</v>
      </c>
      <c r="I23" s="118">
        <v>-1157271837</v>
      </c>
    </row>
    <row r="24" spans="1:9" ht="23.1" customHeight="1">
      <c r="A24" s="13" t="s">
        <v>40</v>
      </c>
      <c r="B24" s="117">
        <v>1825000</v>
      </c>
      <c r="C24" s="117">
        <v>11245643979</v>
      </c>
      <c r="D24" s="118">
        <v>-12029015598</v>
      </c>
      <c r="E24" s="118">
        <v>-783371619</v>
      </c>
      <c r="F24" s="14">
        <v>1825000</v>
      </c>
      <c r="G24" s="117">
        <v>11245643979</v>
      </c>
      <c r="H24" s="118">
        <v>-12029015598</v>
      </c>
      <c r="I24" s="118">
        <v>-783371619</v>
      </c>
    </row>
    <row r="25" spans="1:9" ht="23.1" customHeight="1">
      <c r="A25" s="13" t="s">
        <v>41</v>
      </c>
      <c r="B25" s="117">
        <v>1640000</v>
      </c>
      <c r="C25" s="117">
        <v>2706237820</v>
      </c>
      <c r="D25" s="118">
        <v>-2599905620</v>
      </c>
      <c r="E25" s="117">
        <v>106332200</v>
      </c>
      <c r="F25" s="14">
        <v>1640000</v>
      </c>
      <c r="G25" s="117">
        <v>2706237820</v>
      </c>
      <c r="H25" s="118">
        <v>-2636237330</v>
      </c>
      <c r="I25" s="117">
        <v>70000490</v>
      </c>
    </row>
    <row r="26" spans="1:9" ht="23.1" customHeight="1">
      <c r="A26" s="13" t="s">
        <v>42</v>
      </c>
      <c r="B26" s="117">
        <v>1150442</v>
      </c>
      <c r="C26" s="117">
        <v>11792202035</v>
      </c>
      <c r="D26" s="118">
        <v>-10498219272</v>
      </c>
      <c r="E26" s="117">
        <v>1293982763</v>
      </c>
      <c r="F26" s="14">
        <v>1150442</v>
      </c>
      <c r="G26" s="117">
        <v>11792202035</v>
      </c>
      <c r="H26" s="118">
        <v>-13590432906</v>
      </c>
      <c r="I26" s="118">
        <v>-1798230871</v>
      </c>
    </row>
    <row r="27" spans="1:9" ht="23.1" customHeight="1">
      <c r="A27" s="13" t="s">
        <v>43</v>
      </c>
      <c r="B27" s="117">
        <v>1069545</v>
      </c>
      <c r="C27" s="117">
        <v>8617572630</v>
      </c>
      <c r="D27" s="118">
        <v>-8072710029</v>
      </c>
      <c r="E27" s="117">
        <v>544862601</v>
      </c>
      <c r="F27" s="14">
        <v>1069545</v>
      </c>
      <c r="G27" s="117">
        <v>8617572630</v>
      </c>
      <c r="H27" s="118">
        <v>-7778755758</v>
      </c>
      <c r="I27" s="117">
        <v>838816872</v>
      </c>
    </row>
    <row r="28" spans="1:9" ht="23.1" customHeight="1">
      <c r="A28" s="13" t="s">
        <v>44</v>
      </c>
      <c r="B28" s="117">
        <v>955000</v>
      </c>
      <c r="C28" s="117">
        <v>3088286575</v>
      </c>
      <c r="D28" s="118">
        <v>-3023469468</v>
      </c>
      <c r="E28" s="117">
        <v>64817107</v>
      </c>
      <c r="F28" s="14">
        <v>955000</v>
      </c>
      <c r="G28" s="117">
        <v>3088286575</v>
      </c>
      <c r="H28" s="118">
        <v>-3023469468</v>
      </c>
      <c r="I28" s="117">
        <v>64817107</v>
      </c>
    </row>
    <row r="29" spans="1:9" ht="23.1" customHeight="1">
      <c r="A29" s="13" t="s">
        <v>45</v>
      </c>
      <c r="B29" s="117">
        <v>3770000</v>
      </c>
      <c r="C29" s="117">
        <v>4982822726</v>
      </c>
      <c r="D29" s="118">
        <v>-4658227648</v>
      </c>
      <c r="E29" s="117">
        <v>324595078</v>
      </c>
      <c r="F29" s="14">
        <v>3770000</v>
      </c>
      <c r="G29" s="117">
        <v>4982822726</v>
      </c>
      <c r="H29" s="118">
        <v>-5971804185</v>
      </c>
      <c r="I29" s="118">
        <v>-988981459</v>
      </c>
    </row>
    <row r="30" spans="1:9" ht="23.1" customHeight="1">
      <c r="A30" s="13" t="s">
        <v>46</v>
      </c>
      <c r="B30" s="117">
        <v>184950</v>
      </c>
      <c r="C30" s="117">
        <v>17122447397</v>
      </c>
      <c r="D30" s="118">
        <v>-14454913476</v>
      </c>
      <c r="E30" s="117">
        <v>2667533921</v>
      </c>
      <c r="F30" s="14">
        <v>184950</v>
      </c>
      <c r="G30" s="117">
        <v>17122447397</v>
      </c>
      <c r="H30" s="118">
        <v>-11696166011</v>
      </c>
      <c r="I30" s="117">
        <v>5426281386</v>
      </c>
    </row>
    <row r="31" spans="1:9" ht="23.1" customHeight="1">
      <c r="A31" s="13" t="s">
        <v>47</v>
      </c>
      <c r="B31" s="117">
        <v>290000</v>
      </c>
      <c r="C31" s="117">
        <v>4699382315</v>
      </c>
      <c r="D31" s="118">
        <v>-4707522586</v>
      </c>
      <c r="E31" s="118">
        <v>-8140271</v>
      </c>
      <c r="F31" s="14">
        <v>290000</v>
      </c>
      <c r="G31" s="117">
        <v>4699382315</v>
      </c>
      <c r="H31" s="118">
        <v>-5434328835</v>
      </c>
      <c r="I31" s="118">
        <v>-734946520</v>
      </c>
    </row>
    <row r="32" spans="1:9" ht="23.1" customHeight="1">
      <c r="A32" s="13" t="s">
        <v>48</v>
      </c>
      <c r="B32" s="117">
        <v>530000</v>
      </c>
      <c r="C32" s="117">
        <v>8461780880</v>
      </c>
      <c r="D32" s="118">
        <v>-8986586978</v>
      </c>
      <c r="E32" s="118">
        <v>-524806098</v>
      </c>
      <c r="F32" s="14">
        <v>530000</v>
      </c>
      <c r="G32" s="117">
        <v>8461780880</v>
      </c>
      <c r="H32" s="118">
        <v>-8911129653</v>
      </c>
      <c r="I32" s="118">
        <v>-449348773</v>
      </c>
    </row>
    <row r="33" spans="1:9" ht="23.1" customHeight="1">
      <c r="A33" s="13" t="s">
        <v>49</v>
      </c>
      <c r="B33" s="117">
        <v>471500</v>
      </c>
      <c r="C33" s="117">
        <v>16632256095</v>
      </c>
      <c r="D33" s="118">
        <v>-17857263310</v>
      </c>
      <c r="E33" s="118">
        <v>-1225007215</v>
      </c>
      <c r="F33" s="14">
        <v>471500</v>
      </c>
      <c r="G33" s="117">
        <v>16632256095</v>
      </c>
      <c r="H33" s="118">
        <v>-14997188873</v>
      </c>
      <c r="I33" s="117">
        <v>1635067222</v>
      </c>
    </row>
    <row r="34" spans="1:9" ht="23.1" customHeight="1">
      <c r="A34" s="13" t="s">
        <v>65</v>
      </c>
      <c r="B34" s="117">
        <v>6940</v>
      </c>
      <c r="C34" s="117">
        <v>5832672761</v>
      </c>
      <c r="D34" s="118">
        <v>-5751245799</v>
      </c>
      <c r="E34" s="117">
        <v>81426962</v>
      </c>
      <c r="F34" s="14">
        <v>6940</v>
      </c>
      <c r="G34" s="117">
        <v>5832672761</v>
      </c>
      <c r="H34" s="118">
        <v>-5040047341</v>
      </c>
      <c r="I34" s="117">
        <v>792625420</v>
      </c>
    </row>
    <row r="35" spans="1:9" ht="23.1" customHeight="1">
      <c r="A35" s="13" t="s">
        <v>69</v>
      </c>
      <c r="B35" s="117">
        <v>0</v>
      </c>
      <c r="C35" s="117">
        <v>0</v>
      </c>
      <c r="D35" s="118">
        <v>-1681813234</v>
      </c>
      <c r="E35" s="118">
        <v>-1681813234</v>
      </c>
      <c r="F35" s="14">
        <v>0</v>
      </c>
      <c r="G35" s="117">
        <v>0</v>
      </c>
      <c r="H35" s="118">
        <v>0</v>
      </c>
      <c r="I35" s="15">
        <v>0</v>
      </c>
    </row>
    <row r="36" spans="1:9" ht="23.1" customHeight="1">
      <c r="A36" s="13" t="s">
        <v>72</v>
      </c>
      <c r="B36" s="117">
        <v>4810</v>
      </c>
      <c r="C36" s="117">
        <v>4398756877</v>
      </c>
      <c r="D36" s="118">
        <v>-4318645206</v>
      </c>
      <c r="E36" s="117">
        <v>80111671</v>
      </c>
      <c r="F36" s="14">
        <v>4810</v>
      </c>
      <c r="G36" s="117">
        <v>4398756877</v>
      </c>
      <c r="H36" s="118">
        <v>-3929520096</v>
      </c>
      <c r="I36" s="117">
        <v>469236781</v>
      </c>
    </row>
    <row r="37" spans="1:9" ht="23.1" customHeight="1">
      <c r="A37" s="13" t="s">
        <v>75</v>
      </c>
      <c r="B37" s="117">
        <v>40000</v>
      </c>
      <c r="C37" s="117">
        <v>30213562438</v>
      </c>
      <c r="D37" s="118">
        <v>-29894180698</v>
      </c>
      <c r="E37" s="117">
        <v>319381740</v>
      </c>
      <c r="F37" s="14">
        <v>40000</v>
      </c>
      <c r="G37" s="117">
        <v>30213562438</v>
      </c>
      <c r="H37" s="118">
        <v>-26482799132</v>
      </c>
      <c r="I37" s="117">
        <v>3730763306</v>
      </c>
    </row>
    <row r="38" spans="1:9" ht="23.1" customHeight="1">
      <c r="A38" s="13" t="s">
        <v>78</v>
      </c>
      <c r="B38" s="117">
        <v>0</v>
      </c>
      <c r="C38" s="117">
        <v>0</v>
      </c>
      <c r="D38" s="118">
        <v>-3664170636</v>
      </c>
      <c r="E38" s="118">
        <v>-3664170636</v>
      </c>
      <c r="F38" s="14">
        <v>0</v>
      </c>
      <c r="G38" s="117">
        <v>0</v>
      </c>
      <c r="H38" s="118">
        <v>0</v>
      </c>
      <c r="I38" s="15">
        <v>0</v>
      </c>
    </row>
    <row r="39" spans="1:9" ht="23.1" customHeight="1">
      <c r="A39" s="13" t="s">
        <v>80</v>
      </c>
      <c r="B39" s="117">
        <v>0</v>
      </c>
      <c r="C39" s="117">
        <v>0</v>
      </c>
      <c r="D39" s="118">
        <v>-1158502039</v>
      </c>
      <c r="E39" s="118">
        <v>-1158502039</v>
      </c>
      <c r="F39" s="14">
        <v>0</v>
      </c>
      <c r="G39" s="117">
        <v>0</v>
      </c>
      <c r="H39" s="118">
        <v>0</v>
      </c>
      <c r="I39" s="15">
        <v>0</v>
      </c>
    </row>
    <row r="40" spans="1:9" ht="23.1" customHeight="1">
      <c r="A40" s="13" t="s">
        <v>51</v>
      </c>
      <c r="B40" s="117"/>
      <c r="C40" s="117">
        <v>309469363579</v>
      </c>
      <c r="D40" s="118">
        <v>-302507740455</v>
      </c>
      <c r="E40" s="117">
        <v>6961623124</v>
      </c>
      <c r="F40" s="14"/>
      <c r="G40" s="117">
        <v>309469363579</v>
      </c>
      <c r="H40" s="118">
        <v>-301412373104</v>
      </c>
      <c r="I40" s="117">
        <v>8056990475</v>
      </c>
    </row>
    <row r="41" spans="1:9" ht="23.1" customHeight="1">
      <c r="A41" s="13" t="s">
        <v>52</v>
      </c>
      <c r="B41" s="49"/>
      <c r="C41" s="44"/>
      <c r="D41" s="44"/>
      <c r="E41" s="44"/>
      <c r="F41" s="49"/>
      <c r="G41" s="44"/>
      <c r="H41" s="44"/>
      <c r="I41" s="44"/>
    </row>
    <row r="44" spans="1:9">
      <c r="A44" s="96" t="s">
        <v>166</v>
      </c>
      <c r="B44" s="97"/>
      <c r="C44" s="97"/>
      <c r="D44" s="97"/>
      <c r="E44" s="97"/>
      <c r="F44" s="97"/>
      <c r="G44" s="97"/>
      <c r="H44" s="97"/>
      <c r="I44" s="97"/>
    </row>
  </sheetData>
  <mergeCells count="7">
    <mergeCell ref="A44:I44"/>
    <mergeCell ref="B5:E5"/>
    <mergeCell ref="F5:I5"/>
    <mergeCell ref="A4:D4"/>
    <mergeCell ref="A1:I1"/>
    <mergeCell ref="A2:I2"/>
    <mergeCell ref="A3:I3"/>
  </mergeCells>
  <pageMargins left="0.70866141732283472" right="0.70866141732283472" top="0.74803149606299213" bottom="0.74803149606299213" header="0.31496062992125984" footer="0.31496062992125984"/>
  <pageSetup scale="55" orientation="portrait" r:id="rId1"/>
  <headerFooter differentOddEven="1" differentFirst="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43"/>
  <sheetViews>
    <sheetView rightToLeft="1" zoomScaleNormal="100" workbookViewId="0">
      <selection activeCell="L36" sqref="L36"/>
    </sheetView>
  </sheetViews>
  <sheetFormatPr defaultColWidth="9" defaultRowHeight="18"/>
  <cols>
    <col min="1" max="1" width="28.7109375" style="42" customWidth="1"/>
    <col min="2" max="2" width="13" style="42" customWidth="1"/>
    <col min="3" max="3" width="15.5703125" style="42" customWidth="1"/>
    <col min="4" max="4" width="16" style="42" customWidth="1"/>
    <col min="5" max="5" width="22.5703125" style="42" customWidth="1"/>
    <col min="6" max="6" width="13" style="42" customWidth="1"/>
    <col min="7" max="7" width="16.28515625" style="42" customWidth="1"/>
    <col min="8" max="8" width="17" style="42" customWidth="1"/>
    <col min="9" max="9" width="22.5703125" style="42" customWidth="1"/>
    <col min="10" max="10" width="9" style="1" customWidth="1"/>
    <col min="11" max="16384" width="9" style="1"/>
  </cols>
  <sheetData>
    <row r="1" spans="1:9">
      <c r="A1" s="83" t="s">
        <v>1</v>
      </c>
      <c r="B1" s="83"/>
      <c r="C1" s="83"/>
      <c r="D1" s="83"/>
      <c r="E1" s="83"/>
      <c r="F1" s="83"/>
      <c r="G1" s="83"/>
      <c r="H1" s="83"/>
      <c r="I1" s="83"/>
    </row>
    <row r="2" spans="1:9">
      <c r="A2" s="83" t="s">
        <v>102</v>
      </c>
      <c r="B2" s="83"/>
      <c r="C2" s="83"/>
      <c r="D2" s="83"/>
      <c r="E2" s="83"/>
      <c r="F2" s="83"/>
      <c r="G2" s="83"/>
      <c r="H2" s="83"/>
      <c r="I2" s="83"/>
    </row>
    <row r="3" spans="1:9">
      <c r="A3" s="83" t="s">
        <v>103</v>
      </c>
      <c r="B3" s="83"/>
      <c r="C3" s="83"/>
      <c r="D3" s="83"/>
      <c r="E3" s="83"/>
      <c r="F3" s="83"/>
      <c r="G3" s="83"/>
      <c r="H3" s="83"/>
      <c r="I3" s="83"/>
    </row>
    <row r="4" spans="1:9" ht="18.75">
      <c r="A4" s="85" t="s">
        <v>191</v>
      </c>
      <c r="B4" s="85"/>
      <c r="C4" s="85"/>
      <c r="D4" s="85"/>
      <c r="E4" s="85"/>
      <c r="F4" s="85"/>
      <c r="G4" s="85"/>
      <c r="H4" s="85"/>
      <c r="I4" s="85"/>
    </row>
    <row r="5" spans="1:9" ht="16.5" customHeight="1">
      <c r="A5" s="27"/>
      <c r="B5" s="91" t="s">
        <v>121</v>
      </c>
      <c r="C5" s="89"/>
      <c r="D5" s="89"/>
      <c r="E5" s="89"/>
      <c r="F5" s="91" t="s">
        <v>122</v>
      </c>
      <c r="G5" s="89"/>
      <c r="H5" s="89"/>
      <c r="I5" s="89"/>
    </row>
    <row r="6" spans="1:9">
      <c r="A6" s="46" t="s">
        <v>105</v>
      </c>
      <c r="B6" s="41" t="s">
        <v>14</v>
      </c>
      <c r="C6" s="41" t="s">
        <v>152</v>
      </c>
      <c r="D6" s="41" t="s">
        <v>153</v>
      </c>
      <c r="E6" s="48" t="s">
        <v>154</v>
      </c>
      <c r="F6" s="41" t="s">
        <v>14</v>
      </c>
      <c r="G6" s="41" t="s">
        <v>16</v>
      </c>
      <c r="H6" s="41" t="s">
        <v>153</v>
      </c>
      <c r="I6" s="48" t="s">
        <v>154</v>
      </c>
    </row>
    <row r="7" spans="1:9" ht="23.1" customHeight="1">
      <c r="A7" s="13" t="s">
        <v>155</v>
      </c>
      <c r="B7" s="14">
        <v>0</v>
      </c>
      <c r="C7" s="117">
        <v>0</v>
      </c>
      <c r="D7" s="15">
        <v>0</v>
      </c>
      <c r="E7" s="15">
        <v>0</v>
      </c>
      <c r="F7" s="14">
        <v>40000</v>
      </c>
      <c r="G7" s="117">
        <v>1264729859</v>
      </c>
      <c r="H7" s="120">
        <v>-1365265786</v>
      </c>
      <c r="I7" s="120">
        <v>-100535927</v>
      </c>
    </row>
    <row r="8" spans="1:9" ht="23.1" customHeight="1">
      <c r="A8" s="13" t="s">
        <v>137</v>
      </c>
      <c r="B8" s="14">
        <v>0</v>
      </c>
      <c r="C8" s="117">
        <v>0</v>
      </c>
      <c r="D8" s="15">
        <v>0</v>
      </c>
      <c r="E8" s="15">
        <v>0</v>
      </c>
      <c r="F8" s="14">
        <v>416289</v>
      </c>
      <c r="G8" s="117">
        <v>2706331032</v>
      </c>
      <c r="H8" s="120">
        <v>-4210013843</v>
      </c>
      <c r="I8" s="120">
        <v>-1503682811</v>
      </c>
    </row>
    <row r="9" spans="1:9" ht="23.1" customHeight="1">
      <c r="A9" s="13" t="s">
        <v>156</v>
      </c>
      <c r="B9" s="14">
        <v>0</v>
      </c>
      <c r="C9" s="117">
        <v>0</v>
      </c>
      <c r="D9" s="15">
        <v>0</v>
      </c>
      <c r="E9" s="15">
        <v>0</v>
      </c>
      <c r="F9" s="14">
        <v>8200000</v>
      </c>
      <c r="G9" s="117">
        <v>2571690364</v>
      </c>
      <c r="H9" s="120">
        <v>-4010598217</v>
      </c>
      <c r="I9" s="120">
        <v>-1438907853</v>
      </c>
    </row>
    <row r="10" spans="1:9" ht="23.1" customHeight="1">
      <c r="A10" s="13" t="s">
        <v>142</v>
      </c>
      <c r="B10" s="14">
        <v>0</v>
      </c>
      <c r="C10" s="117">
        <v>0</v>
      </c>
      <c r="D10" s="15">
        <v>0</v>
      </c>
      <c r="E10" s="15">
        <v>0</v>
      </c>
      <c r="F10" s="14">
        <v>780000</v>
      </c>
      <c r="G10" s="117">
        <v>2676143229</v>
      </c>
      <c r="H10" s="120">
        <v>-4949690236</v>
      </c>
      <c r="I10" s="120">
        <v>-2273547007</v>
      </c>
    </row>
    <row r="11" spans="1:9" ht="23.1" customHeight="1">
      <c r="A11" s="13" t="s">
        <v>157</v>
      </c>
      <c r="B11" s="14">
        <v>0</v>
      </c>
      <c r="C11" s="117">
        <v>0</v>
      </c>
      <c r="D11" s="15">
        <v>0</v>
      </c>
      <c r="E11" s="15">
        <v>0</v>
      </c>
      <c r="F11" s="14">
        <v>1850000</v>
      </c>
      <c r="G11" s="117">
        <v>4327387847</v>
      </c>
      <c r="H11" s="120">
        <v>-5348378442</v>
      </c>
      <c r="I11" s="120">
        <v>-1020990595</v>
      </c>
    </row>
    <row r="12" spans="1:9" ht="23.1" customHeight="1">
      <c r="A12" s="13" t="s">
        <v>158</v>
      </c>
      <c r="B12" s="14">
        <v>0</v>
      </c>
      <c r="C12" s="117">
        <v>0</v>
      </c>
      <c r="D12" s="15">
        <v>0</v>
      </c>
      <c r="E12" s="15">
        <v>0</v>
      </c>
      <c r="F12" s="14">
        <v>1590000</v>
      </c>
      <c r="G12" s="117">
        <v>3628241685</v>
      </c>
      <c r="H12" s="120">
        <v>-4537867168</v>
      </c>
      <c r="I12" s="120">
        <v>-909625483</v>
      </c>
    </row>
    <row r="13" spans="1:9" ht="23.1" customHeight="1">
      <c r="A13" s="13" t="s">
        <v>30</v>
      </c>
      <c r="B13" s="14">
        <v>371000</v>
      </c>
      <c r="C13" s="117">
        <v>1576982755</v>
      </c>
      <c r="D13" s="120">
        <v>-1497689539</v>
      </c>
      <c r="E13" s="117">
        <v>79293216</v>
      </c>
      <c r="F13" s="14">
        <v>371000</v>
      </c>
      <c r="G13" s="117">
        <v>1576982755</v>
      </c>
      <c r="H13" s="120">
        <v>-1497689539</v>
      </c>
      <c r="I13" s="117">
        <v>79293216</v>
      </c>
    </row>
    <row r="14" spans="1:9" ht="23.1" customHeight="1">
      <c r="A14" s="13" t="s">
        <v>24</v>
      </c>
      <c r="B14" s="14">
        <v>4550000</v>
      </c>
      <c r="C14" s="117">
        <v>2166855660</v>
      </c>
      <c r="D14" s="120">
        <v>-2003857788</v>
      </c>
      <c r="E14" s="117">
        <v>162997872</v>
      </c>
      <c r="F14" s="14">
        <v>4550000</v>
      </c>
      <c r="G14" s="117">
        <v>2166855660</v>
      </c>
      <c r="H14" s="120">
        <v>-2003857788</v>
      </c>
      <c r="I14" s="117">
        <v>162997872</v>
      </c>
    </row>
    <row r="15" spans="1:9" ht="23.1" customHeight="1">
      <c r="A15" s="13" t="s">
        <v>39</v>
      </c>
      <c r="B15" s="14">
        <v>0</v>
      </c>
      <c r="C15" s="117">
        <v>0</v>
      </c>
      <c r="D15" s="15">
        <v>0</v>
      </c>
      <c r="E15" s="117">
        <v>0</v>
      </c>
      <c r="F15" s="14">
        <v>202000</v>
      </c>
      <c r="G15" s="117">
        <v>3265274684</v>
      </c>
      <c r="H15" s="120">
        <v>-4499515280</v>
      </c>
      <c r="I15" s="120">
        <v>-1234240596</v>
      </c>
    </row>
    <row r="16" spans="1:9" ht="23.1" customHeight="1">
      <c r="A16" s="13" t="s">
        <v>159</v>
      </c>
      <c r="B16" s="14">
        <v>0</v>
      </c>
      <c r="C16" s="117">
        <v>0</v>
      </c>
      <c r="D16" s="15">
        <v>0</v>
      </c>
      <c r="E16" s="117">
        <v>0</v>
      </c>
      <c r="F16" s="14">
        <v>1600000</v>
      </c>
      <c r="G16" s="117">
        <v>7789862370</v>
      </c>
      <c r="H16" s="120">
        <v>-11536465560</v>
      </c>
      <c r="I16" s="120">
        <v>-3746603190</v>
      </c>
    </row>
    <row r="17" spans="1:9" ht="23.1" customHeight="1">
      <c r="A17" s="13" t="s">
        <v>133</v>
      </c>
      <c r="B17" s="14">
        <v>0</v>
      </c>
      <c r="C17" s="117">
        <v>0</v>
      </c>
      <c r="D17" s="15">
        <v>0</v>
      </c>
      <c r="E17" s="117">
        <v>0</v>
      </c>
      <c r="F17" s="14">
        <v>1291118</v>
      </c>
      <c r="G17" s="117">
        <v>5412462458</v>
      </c>
      <c r="H17" s="120">
        <v>-5129739578</v>
      </c>
      <c r="I17" s="117">
        <v>282722880</v>
      </c>
    </row>
    <row r="18" spans="1:9" ht="23.1" customHeight="1">
      <c r="A18" s="13" t="s">
        <v>36</v>
      </c>
      <c r="B18" s="14">
        <v>0</v>
      </c>
      <c r="C18" s="117">
        <v>0</v>
      </c>
      <c r="D18" s="15">
        <v>0</v>
      </c>
      <c r="E18" s="117">
        <v>0</v>
      </c>
      <c r="F18" s="14">
        <v>323000</v>
      </c>
      <c r="G18" s="117">
        <v>2732762746</v>
      </c>
      <c r="H18" s="120">
        <v>-2683929001</v>
      </c>
      <c r="I18" s="117">
        <v>48833745</v>
      </c>
    </row>
    <row r="19" spans="1:9" ht="23.1" customHeight="1">
      <c r="A19" s="13" t="s">
        <v>33</v>
      </c>
      <c r="B19" s="14">
        <v>0</v>
      </c>
      <c r="C19" s="117">
        <v>0</v>
      </c>
      <c r="D19" s="15">
        <v>0</v>
      </c>
      <c r="E19" s="117">
        <v>0</v>
      </c>
      <c r="F19" s="14">
        <v>2900000</v>
      </c>
      <c r="G19" s="117">
        <v>7644922229</v>
      </c>
      <c r="H19" s="120">
        <v>-6919413024</v>
      </c>
      <c r="I19" s="117">
        <v>725509205</v>
      </c>
    </row>
    <row r="20" spans="1:9" ht="23.1" customHeight="1">
      <c r="A20" s="13" t="s">
        <v>26</v>
      </c>
      <c r="B20" s="14">
        <v>1335000</v>
      </c>
      <c r="C20" s="117">
        <v>6950752278</v>
      </c>
      <c r="D20" s="120">
        <v>-5326445995</v>
      </c>
      <c r="E20" s="117">
        <v>1624306283</v>
      </c>
      <c r="F20" s="14">
        <v>1635000</v>
      </c>
      <c r="G20" s="117">
        <v>8215183886</v>
      </c>
      <c r="H20" s="120">
        <v>-6432297185</v>
      </c>
      <c r="I20" s="117">
        <v>1782886701</v>
      </c>
    </row>
    <row r="21" spans="1:9" ht="23.1" customHeight="1">
      <c r="A21" s="13" t="s">
        <v>140</v>
      </c>
      <c r="B21" s="14">
        <v>0</v>
      </c>
      <c r="C21" s="117">
        <v>0</v>
      </c>
      <c r="D21" s="15">
        <v>0</v>
      </c>
      <c r="E21" s="15">
        <v>0</v>
      </c>
      <c r="F21" s="14">
        <v>226835</v>
      </c>
      <c r="G21" s="117">
        <v>595732258</v>
      </c>
      <c r="H21" s="120">
        <v>-517437139</v>
      </c>
      <c r="I21" s="117">
        <v>78295119</v>
      </c>
    </row>
    <row r="22" spans="1:9" ht="23.1" customHeight="1">
      <c r="A22" s="13" t="s">
        <v>129</v>
      </c>
      <c r="B22" s="14">
        <v>0</v>
      </c>
      <c r="C22" s="117">
        <v>0</v>
      </c>
      <c r="D22" s="15">
        <v>0</v>
      </c>
      <c r="E22" s="15">
        <v>0</v>
      </c>
      <c r="F22" s="14">
        <v>531896</v>
      </c>
      <c r="G22" s="117">
        <v>5211758284</v>
      </c>
      <c r="H22" s="120">
        <v>-6815591934</v>
      </c>
      <c r="I22" s="120">
        <v>-1603833650</v>
      </c>
    </row>
    <row r="23" spans="1:9" ht="23.1" customHeight="1">
      <c r="A23" s="13" t="s">
        <v>42</v>
      </c>
      <c r="B23" s="14">
        <v>0</v>
      </c>
      <c r="C23" s="117">
        <v>0</v>
      </c>
      <c r="D23" s="15">
        <v>0</v>
      </c>
      <c r="E23" s="15">
        <v>0</v>
      </c>
      <c r="F23" s="14">
        <v>1358</v>
      </c>
      <c r="G23" s="117">
        <v>13489524</v>
      </c>
      <c r="H23" s="120">
        <v>-16042363</v>
      </c>
      <c r="I23" s="120">
        <v>-2552839</v>
      </c>
    </row>
    <row r="24" spans="1:9" ht="23.1" customHeight="1">
      <c r="A24" s="13" t="s">
        <v>49</v>
      </c>
      <c r="B24" s="14">
        <v>0</v>
      </c>
      <c r="C24" s="117">
        <v>0</v>
      </c>
      <c r="D24" s="15">
        <v>0</v>
      </c>
      <c r="E24" s="15">
        <v>0</v>
      </c>
      <c r="F24" s="14">
        <v>44000</v>
      </c>
      <c r="G24" s="117">
        <v>1504594093</v>
      </c>
      <c r="H24" s="120">
        <v>-1389137171</v>
      </c>
      <c r="I24" s="117">
        <v>115456922</v>
      </c>
    </row>
    <row r="25" spans="1:9" ht="23.1" customHeight="1">
      <c r="A25" s="13" t="s">
        <v>29</v>
      </c>
      <c r="B25" s="14">
        <v>2290000</v>
      </c>
      <c r="C25" s="117">
        <v>6935778837</v>
      </c>
      <c r="D25" s="120">
        <v>-9655868418</v>
      </c>
      <c r="E25" s="120">
        <v>-2720089581</v>
      </c>
      <c r="F25" s="14">
        <v>2725000</v>
      </c>
      <c r="G25" s="117">
        <v>7929461059</v>
      </c>
      <c r="H25" s="120">
        <v>-11527369207</v>
      </c>
      <c r="I25" s="120">
        <v>-3597908148</v>
      </c>
    </row>
    <row r="26" spans="1:9" ht="23.1" customHeight="1">
      <c r="A26" s="13" t="s">
        <v>32</v>
      </c>
      <c r="B26" s="14">
        <v>2100000</v>
      </c>
      <c r="C26" s="117">
        <v>2483850349</v>
      </c>
      <c r="D26" s="120">
        <v>-2861982610</v>
      </c>
      <c r="E26" s="120">
        <v>-378132261</v>
      </c>
      <c r="F26" s="14">
        <v>4050000</v>
      </c>
      <c r="G26" s="117">
        <v>6964002030</v>
      </c>
      <c r="H26" s="120">
        <v>-8085814809</v>
      </c>
      <c r="I26" s="120">
        <v>-1121812779</v>
      </c>
    </row>
    <row r="27" spans="1:9" ht="23.1" customHeight="1">
      <c r="A27" s="13" t="s">
        <v>160</v>
      </c>
      <c r="B27" s="14">
        <v>0</v>
      </c>
      <c r="C27" s="117">
        <v>0</v>
      </c>
      <c r="D27" s="15">
        <v>0</v>
      </c>
      <c r="E27" s="15">
        <v>0</v>
      </c>
      <c r="F27" s="14">
        <v>450000</v>
      </c>
      <c r="G27" s="117">
        <v>2292925446</v>
      </c>
      <c r="H27" s="120">
        <v>-2218421726</v>
      </c>
      <c r="I27" s="117">
        <v>74503720</v>
      </c>
    </row>
    <row r="28" spans="1:9" ht="23.1" customHeight="1">
      <c r="A28" s="13" t="s">
        <v>50</v>
      </c>
      <c r="B28" s="14">
        <v>705350</v>
      </c>
      <c r="C28" s="117">
        <v>4789945707</v>
      </c>
      <c r="D28" s="120">
        <v>-4642453002</v>
      </c>
      <c r="E28" s="117">
        <v>147492705</v>
      </c>
      <c r="F28" s="14">
        <v>705350</v>
      </c>
      <c r="G28" s="117">
        <v>4789945707</v>
      </c>
      <c r="H28" s="120">
        <v>-4642453002</v>
      </c>
      <c r="I28" s="117">
        <v>147492705</v>
      </c>
    </row>
    <row r="29" spans="1:9" ht="23.1" customHeight="1">
      <c r="A29" s="13" t="s">
        <v>23</v>
      </c>
      <c r="B29" s="14">
        <v>1000000</v>
      </c>
      <c r="C29" s="117">
        <v>1121447536</v>
      </c>
      <c r="D29" s="120">
        <v>-1566139465</v>
      </c>
      <c r="E29" s="120">
        <v>-444691929</v>
      </c>
      <c r="F29" s="14">
        <v>3200000</v>
      </c>
      <c r="G29" s="117">
        <v>3674414078</v>
      </c>
      <c r="H29" s="120">
        <v>-5011646288</v>
      </c>
      <c r="I29" s="120">
        <v>-1337232210</v>
      </c>
    </row>
    <row r="30" spans="1:9" ht="23.1" customHeight="1">
      <c r="A30" s="13" t="s">
        <v>25</v>
      </c>
      <c r="B30" s="14">
        <v>0</v>
      </c>
      <c r="C30" s="117">
        <v>0</v>
      </c>
      <c r="D30" s="15">
        <v>0</v>
      </c>
      <c r="E30" s="15">
        <v>0</v>
      </c>
      <c r="F30" s="14">
        <v>157166</v>
      </c>
      <c r="G30" s="117">
        <v>1781031839</v>
      </c>
      <c r="H30" s="120">
        <v>-1681849213</v>
      </c>
      <c r="I30" s="117">
        <v>99182626</v>
      </c>
    </row>
    <row r="31" spans="1:9" ht="23.1" customHeight="1">
      <c r="A31" s="13" t="s">
        <v>48</v>
      </c>
      <c r="B31" s="14">
        <v>470000</v>
      </c>
      <c r="C31" s="117">
        <v>7586585960</v>
      </c>
      <c r="D31" s="120">
        <v>-7902322522</v>
      </c>
      <c r="E31" s="120">
        <v>-315736562</v>
      </c>
      <c r="F31" s="14">
        <v>470000</v>
      </c>
      <c r="G31" s="117">
        <v>7586585960</v>
      </c>
      <c r="H31" s="120">
        <v>-7902322522</v>
      </c>
      <c r="I31" s="120">
        <v>-315736562</v>
      </c>
    </row>
    <row r="32" spans="1:9" ht="23.1" customHeight="1">
      <c r="A32" s="13" t="s">
        <v>161</v>
      </c>
      <c r="B32" s="14">
        <v>0</v>
      </c>
      <c r="C32" s="117">
        <v>0</v>
      </c>
      <c r="D32" s="15">
        <v>0</v>
      </c>
      <c r="E32" s="15">
        <v>0</v>
      </c>
      <c r="F32" s="14">
        <v>5023696</v>
      </c>
      <c r="G32" s="117">
        <v>362933982480</v>
      </c>
      <c r="H32" s="120">
        <v>-356141312652</v>
      </c>
      <c r="I32" s="117">
        <v>6792669828</v>
      </c>
    </row>
    <row r="33" spans="1:9" ht="23.1" customHeight="1">
      <c r="A33" s="13" t="s">
        <v>162</v>
      </c>
      <c r="B33" s="14">
        <v>0</v>
      </c>
      <c r="C33" s="117">
        <v>0</v>
      </c>
      <c r="D33" s="15">
        <v>0</v>
      </c>
      <c r="E33" s="15">
        <v>0</v>
      </c>
      <c r="F33" s="14">
        <v>698000</v>
      </c>
      <c r="G33" s="117">
        <v>5065835048</v>
      </c>
      <c r="H33" s="120">
        <v>-7006046545</v>
      </c>
      <c r="I33" s="120">
        <v>-1940211497</v>
      </c>
    </row>
    <row r="34" spans="1:9" ht="23.1" customHeight="1">
      <c r="A34" s="13" t="s">
        <v>163</v>
      </c>
      <c r="B34" s="14">
        <v>0</v>
      </c>
      <c r="C34" s="117">
        <v>0</v>
      </c>
      <c r="D34" s="15">
        <v>0</v>
      </c>
      <c r="E34" s="15">
        <v>0</v>
      </c>
      <c r="F34" s="14">
        <v>579960</v>
      </c>
      <c r="G34" s="117">
        <v>14263960282</v>
      </c>
      <c r="H34" s="120">
        <v>-12680064597</v>
      </c>
      <c r="I34" s="117">
        <v>1583895685</v>
      </c>
    </row>
    <row r="35" spans="1:9" ht="23.1" customHeight="1">
      <c r="A35" s="13" t="s">
        <v>164</v>
      </c>
      <c r="B35" s="14">
        <v>0</v>
      </c>
      <c r="C35" s="117">
        <v>0</v>
      </c>
      <c r="D35" s="15">
        <v>0</v>
      </c>
      <c r="E35" s="15">
        <v>0</v>
      </c>
      <c r="F35" s="14">
        <v>465000</v>
      </c>
      <c r="G35" s="117">
        <v>12762940057</v>
      </c>
      <c r="H35" s="120">
        <v>-14007941217</v>
      </c>
      <c r="I35" s="120">
        <v>-1245001160</v>
      </c>
    </row>
    <row r="36" spans="1:9" ht="23.1" customHeight="1">
      <c r="A36" s="13" t="s">
        <v>78</v>
      </c>
      <c r="B36" s="14">
        <v>45000</v>
      </c>
      <c r="C36" s="117">
        <v>32223358460</v>
      </c>
      <c r="D36" s="120">
        <v>-28455506619</v>
      </c>
      <c r="E36" s="117">
        <v>3767851841</v>
      </c>
      <c r="F36" s="14">
        <v>45000</v>
      </c>
      <c r="G36" s="117">
        <v>32223358460</v>
      </c>
      <c r="H36" s="120">
        <v>-28455506619</v>
      </c>
      <c r="I36" s="117">
        <v>3767851841</v>
      </c>
    </row>
    <row r="37" spans="1:9" ht="23.1" customHeight="1">
      <c r="A37" s="13" t="s">
        <v>69</v>
      </c>
      <c r="B37" s="14">
        <v>20000</v>
      </c>
      <c r="C37" s="117">
        <v>14589555166</v>
      </c>
      <c r="D37" s="120">
        <v>-12915540516</v>
      </c>
      <c r="E37" s="117">
        <v>1674014650</v>
      </c>
      <c r="F37" s="14">
        <v>20000</v>
      </c>
      <c r="G37" s="117">
        <v>14589555166</v>
      </c>
      <c r="H37" s="120">
        <v>-12915540516</v>
      </c>
      <c r="I37" s="117">
        <v>1674014650</v>
      </c>
    </row>
    <row r="38" spans="1:9" ht="23.1" customHeight="1">
      <c r="A38" s="13" t="s">
        <v>80</v>
      </c>
      <c r="B38" s="14">
        <v>14854</v>
      </c>
      <c r="C38" s="117">
        <v>10345231794</v>
      </c>
      <c r="D38" s="120">
        <v>-9133157182</v>
      </c>
      <c r="E38" s="117">
        <v>1212074612</v>
      </c>
      <c r="F38" s="14">
        <v>14854</v>
      </c>
      <c r="G38" s="117">
        <v>10345231794</v>
      </c>
      <c r="H38" s="120">
        <v>-9133157182</v>
      </c>
      <c r="I38" s="117">
        <v>1212074612</v>
      </c>
    </row>
    <row r="39" spans="1:9" ht="23.1" customHeight="1">
      <c r="A39" s="13" t="s">
        <v>165</v>
      </c>
      <c r="B39" s="14">
        <v>0</v>
      </c>
      <c r="C39" s="117">
        <v>0</v>
      </c>
      <c r="D39" s="15">
        <v>0</v>
      </c>
      <c r="E39" s="15">
        <v>0</v>
      </c>
      <c r="F39" s="14">
        <v>4412</v>
      </c>
      <c r="G39" s="117">
        <v>4412000000</v>
      </c>
      <c r="H39" s="120">
        <v>-4297625602</v>
      </c>
      <c r="I39" s="117">
        <v>114374398</v>
      </c>
    </row>
    <row r="40" spans="1:9" ht="23.1" customHeight="1">
      <c r="A40" s="13" t="s">
        <v>51</v>
      </c>
      <c r="B40" s="14"/>
      <c r="C40" s="117">
        <v>90770344502</v>
      </c>
      <c r="D40" s="120">
        <v>-85960963656</v>
      </c>
      <c r="E40" s="117">
        <v>4809380846</v>
      </c>
      <c r="F40" s="14"/>
      <c r="G40" s="117">
        <v>554919634369</v>
      </c>
      <c r="H40" s="120">
        <v>-559570000951</v>
      </c>
      <c r="I40" s="120">
        <v>-4650366582</v>
      </c>
    </row>
    <row r="41" spans="1:9" ht="23.1" customHeight="1">
      <c r="A41" s="13" t="s">
        <v>52</v>
      </c>
      <c r="B41" s="14"/>
      <c r="C41" s="15"/>
      <c r="D41" s="15"/>
      <c r="E41" s="15"/>
      <c r="F41" s="14"/>
      <c r="G41" s="15"/>
      <c r="H41" s="15"/>
      <c r="I41" s="15"/>
    </row>
    <row r="43" spans="1:9">
      <c r="A43" s="93" t="s">
        <v>166</v>
      </c>
      <c r="B43" s="94"/>
      <c r="C43" s="94"/>
      <c r="D43" s="94"/>
      <c r="E43" s="94"/>
      <c r="F43" s="94"/>
      <c r="G43" s="94"/>
      <c r="H43" s="94"/>
      <c r="I43" s="95"/>
    </row>
  </sheetData>
  <mergeCells count="8">
    <mergeCell ref="A1:I1"/>
    <mergeCell ref="A2:I2"/>
    <mergeCell ref="A3:I3"/>
    <mergeCell ref="A43:I43"/>
    <mergeCell ref="B5:E5"/>
    <mergeCell ref="F5:I5"/>
    <mergeCell ref="A4:E4"/>
    <mergeCell ref="F4:I4"/>
  </mergeCells>
  <pageMargins left="0.70866141732283472" right="0.70866141732283472" top="0.74803149606299213" bottom="0.74803149606299213" header="0.31496062992125984" footer="0.31496062992125984"/>
  <pageSetup scale="59" orientation="portrait" r:id="rId1"/>
  <headerFooter differentOddEven="1" differentFirst="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1</vt:lpstr>
      <vt:lpstr> سهام</vt:lpstr>
      <vt:lpstr>اوراق</vt:lpstr>
      <vt:lpstr>سپرده</vt:lpstr>
      <vt:lpstr>درآمدها</vt:lpstr>
      <vt:lpstr>درآمد سرمایه گذاری در سهام</vt:lpstr>
      <vt:lpstr>درآمد سود سهام</vt:lpstr>
      <vt:lpstr>درآمد ناشی از تغییر قیمت اوراق </vt:lpstr>
      <vt:lpstr>درآمد ناشی ازفروش</vt:lpstr>
      <vt:lpstr>درآمد سرمایه گذاری در صندوق</vt:lpstr>
      <vt:lpstr>درآمد سرمایه گذاری در اوراق بها</vt:lpstr>
      <vt:lpstr>درآمد سپرده بانکی</vt:lpstr>
      <vt:lpstr>سود سپرده بانکی</vt:lpstr>
      <vt:lpstr>سایر درآمدها</vt:lpstr>
      <vt:lpstr>' سهام'!Print_Area</vt:lpstr>
      <vt:lpstr>اوراق!Print_Area</vt:lpstr>
      <vt:lpstr>'درآمد سپرده بانکی'!Print_Area</vt:lpstr>
      <vt:lpstr>'درآمد سرمایه گذاری در اوراق بها'!Print_Area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 '!Print_Area</vt:lpstr>
      <vt:lpstr>'درآمد ناشی ازفروش'!Print_Area</vt:lpstr>
      <vt:lpstr>درآمدها!Print_Area</vt:lpstr>
      <vt:lpstr>'سایر درآمدها'!Print_Area</vt:lpstr>
      <vt:lpstr>سپرده!Print_Area</vt:lpstr>
      <vt:lpstr>'سود سپرده بانکی'!Print_Area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گزارش پرتفوی ماهانه صندوق‌های سرمایه‌گذاری</dc:title>
  <dc:creator>Mabna</dc:creator>
  <cp:keywords>EPPlus noncommercial use</cp:keywords>
  <dc:description>This workbook has been created with EPPlus licensed to Mabna under The Polyform Noncommercial License: See https://polyformproject.org/licenses/noncommercial/1.0.0</dc:description>
  <cp:lastModifiedBy>Fatemeh Yousefi</cp:lastModifiedBy>
  <cp:lastPrinted>2025-11-26T05:43:42Z</cp:lastPrinted>
  <dcterms:created xsi:type="dcterms:W3CDTF">2017-11-22T14:26:20Z</dcterms:created>
  <dcterms:modified xsi:type="dcterms:W3CDTF">2025-11-26T05:43:55Z</dcterms:modified>
</cp:coreProperties>
</file>